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6"/>
  <workbookPr/>
  <bookViews>
    <workbookView xWindow="-120" yWindow="330" windowWidth="20730" windowHeight="11310" activeTab="1"/>
  </bookViews>
  <sheets>
    <sheet name="Escalas Tasa Gesnext" sheetId="1" r:id="rId1"/>
    <sheet name="Escala Telecom" sheetId="2" r:id="rId2"/>
  </sheets>
  <calcPr calcId="19102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60" i="2"/>
  <c r="H59"/>
  <c r="H58"/>
  <c r="H57"/>
  <c r="H56"/>
  <c r="H55"/>
  <c r="H54"/>
  <c r="H53"/>
  <c r="H46"/>
  <c r="H45"/>
  <c r="H44"/>
  <c r="H43"/>
  <c r="H42"/>
  <c r="H41"/>
  <c r="H40"/>
  <c r="H39"/>
  <c r="H34"/>
  <c r="H33"/>
  <c r="H32"/>
  <c r="H31"/>
  <c r="H30"/>
  <c r="H29"/>
  <c r="H28"/>
  <c r="H27"/>
  <c r="H23"/>
  <c r="H22"/>
  <c r="H21"/>
  <c r="H20"/>
  <c r="H19"/>
  <c r="H18"/>
  <c r="H17"/>
  <c r="H16"/>
  <c r="G12"/>
  <c r="I60" s="1"/>
  <c r="G11"/>
  <c r="G10"/>
  <c r="G9"/>
  <c r="G8"/>
  <c r="I56" s="1"/>
  <c r="G7"/>
  <c r="G6"/>
  <c r="B5"/>
  <c r="G5" s="1"/>
  <c r="I39" l="1"/>
  <c r="I43"/>
  <c r="I57"/>
  <c r="I40"/>
  <c r="I44"/>
  <c r="I54"/>
  <c r="I58"/>
  <c r="I41"/>
  <c r="I45"/>
  <c r="I55"/>
  <c r="I59"/>
  <c r="I53"/>
  <c r="I16"/>
  <c r="I46"/>
  <c r="I42"/>
  <c r="I31"/>
  <c r="I21"/>
  <c r="I18"/>
  <c r="I22"/>
  <c r="I29"/>
  <c r="I33"/>
  <c r="I20"/>
  <c r="I27"/>
  <c r="I17"/>
  <c r="I28"/>
  <c r="I19"/>
  <c r="I23"/>
  <c r="I30"/>
  <c r="I34"/>
  <c r="I32"/>
  <c r="H49" i="1" l="1"/>
  <c r="H50"/>
  <c r="H51"/>
  <c r="H52"/>
  <c r="H53"/>
  <c r="H54"/>
  <c r="H55"/>
  <c r="H48"/>
  <c r="H39"/>
  <c r="H40"/>
  <c r="H41"/>
  <c r="H42"/>
  <c r="H43"/>
  <c r="H44"/>
  <c r="H45"/>
  <c r="H38"/>
  <c r="H29"/>
  <c r="H30"/>
  <c r="H31"/>
  <c r="H32"/>
  <c r="H33"/>
  <c r="H34"/>
  <c r="H35"/>
  <c r="H28"/>
  <c r="H18"/>
  <c r="H19"/>
  <c r="H20"/>
  <c r="H21"/>
  <c r="H22"/>
  <c r="H23"/>
  <c r="H24"/>
  <c r="H17"/>
  <c r="G11"/>
  <c r="G10"/>
  <c r="G9"/>
  <c r="G8"/>
  <c r="G7"/>
  <c r="G6"/>
  <c r="B5"/>
  <c r="G5" s="1"/>
</calcChain>
</file>

<file path=xl/sharedStrings.xml><?xml version="1.0" encoding="utf-8"?>
<sst xmlns="http://schemas.openxmlformats.org/spreadsheetml/2006/main" count="262" uniqueCount="57">
  <si>
    <t>Categoría</t>
  </si>
  <si>
    <t>Básico</t>
  </si>
  <si>
    <t>Jornada Discontinua</t>
  </si>
  <si>
    <t>Plus por Profesionalización</t>
  </si>
  <si>
    <t>Compensación mensual por Viáticos</t>
  </si>
  <si>
    <t>Compensación Tarifa Telefónica</t>
  </si>
  <si>
    <t>CTM sin antig.</t>
  </si>
  <si>
    <t>G</t>
  </si>
  <si>
    <t>H</t>
  </si>
  <si>
    <t>I</t>
  </si>
  <si>
    <t>I1</t>
  </si>
  <si>
    <t>J</t>
  </si>
  <si>
    <t>J1</t>
  </si>
  <si>
    <t>J2</t>
  </si>
  <si>
    <t>K</t>
  </si>
  <si>
    <t>Concepto</t>
  </si>
  <si>
    <t>Valores hasta junio-19</t>
  </si>
  <si>
    <t>Valores desde julio-19</t>
  </si>
  <si>
    <t>Valores desde agosto-19</t>
  </si>
  <si>
    <t>Valores desde septiembre-19</t>
  </si>
  <si>
    <t>Valores desde octubre-19</t>
  </si>
  <si>
    <t>Antigüedad</t>
  </si>
  <si>
    <t>Guardia Especial (valor por hora día hábil)</t>
  </si>
  <si>
    <t>Guarderías</t>
  </si>
  <si>
    <t>Becas</t>
  </si>
  <si>
    <t>Capacitación (monto por hora)</t>
  </si>
  <si>
    <t>Escolaridad</t>
  </si>
  <si>
    <t>Turno Especial</t>
  </si>
  <si>
    <t>Localidades</t>
  </si>
  <si>
    <t>Desayuno</t>
  </si>
  <si>
    <t>Almuerzo</t>
  </si>
  <si>
    <t>Cena</t>
  </si>
  <si>
    <t>Alojamiento</t>
  </si>
  <si>
    <t>Gastos Menores</t>
  </si>
  <si>
    <t>Total Viático diario</t>
  </si>
  <si>
    <t>Antártida</t>
  </si>
  <si>
    <t>Inciso a)</t>
  </si>
  <si>
    <t>Inciso b)</t>
  </si>
  <si>
    <t>Inciso c)</t>
  </si>
  <si>
    <t>Inciso d)</t>
  </si>
  <si>
    <t>Sin Zona Desfavorable</t>
  </si>
  <si>
    <t>Agosto</t>
  </si>
  <si>
    <t>Septiembre</t>
  </si>
  <si>
    <t>Octubre</t>
  </si>
  <si>
    <t>Adicionales</t>
  </si>
  <si>
    <t>Viaticos</t>
  </si>
  <si>
    <t>Julio</t>
  </si>
  <si>
    <t>Escalas acordadas</t>
  </si>
  <si>
    <t>Telefonica - Gesnext Julio Octubre 2019</t>
  </si>
  <si>
    <t>Telecom Julio  - Octubre 2019</t>
  </si>
  <si>
    <t>Plus por Prof.</t>
  </si>
  <si>
    <t>Total</t>
  </si>
  <si>
    <t>Adicional Especial</t>
  </si>
  <si>
    <t>Sepelio</t>
  </si>
  <si>
    <t>Adicional pocisionamiento</t>
  </si>
  <si>
    <t>Escala Junio 18</t>
  </si>
  <si>
    <t>Incremento</t>
  </si>
</sst>
</file>

<file path=xl/styles.xml><?xml version="1.0" encoding="utf-8"?>
<styleSheet xmlns="http://schemas.openxmlformats.org/spreadsheetml/2006/main">
  <numFmts count="6">
    <numFmt numFmtId="164" formatCode="&quot;$&quot;#,##0;[Red]\-&quot;$&quot;#,##0"/>
    <numFmt numFmtId="165" formatCode="&quot;$&quot;#,##0.00;[Red]\-&quot;$&quot;#,##0.00"/>
    <numFmt numFmtId="166" formatCode="_-&quot;$&quot;* #,##0.00_-;\-&quot;$&quot;* #,##0.00_-;_-&quot;$&quot;* &quot;-&quot;??_-;_-@_-"/>
    <numFmt numFmtId="167" formatCode="_-&quot;$&quot;* #,##0.00_-;\-&quot;$&quot;* #,##0.00_-;_-&quot;$&quot;* &quot;-&quot;??_-;_-@"/>
    <numFmt numFmtId="168" formatCode="0.0%"/>
    <numFmt numFmtId="169" formatCode="_-&quot;$&quot;* #,##0_-;\-&quot;$&quot;* #,##0_-;_-&quot;$&quot;* &quot;-&quot;??_-;_-@_-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rgb="FFFFFFFF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Arial Narrow"/>
      <family val="2"/>
    </font>
    <font>
      <sz val="11"/>
      <color rgb="FFFFFFFF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rgb="FFFFFFFF"/>
      <name val="Calibri"/>
      <family val="2"/>
    </font>
    <font>
      <b/>
      <sz val="10"/>
      <color rgb="FFFFFFFF"/>
      <name val="Arial Narrow"/>
      <family val="2"/>
    </font>
    <font>
      <sz val="10"/>
      <color theme="1"/>
      <name val="Calibri"/>
      <family val="2"/>
    </font>
    <font>
      <sz val="9"/>
      <color rgb="FFFFFFFF"/>
      <name val="Arial Narrow"/>
      <family val="2"/>
    </font>
    <font>
      <sz val="9"/>
      <color rgb="FF000000"/>
      <name val="Arial Narrow"/>
      <family val="2"/>
    </font>
    <font>
      <b/>
      <sz val="11"/>
      <color rgb="FF000000"/>
      <name val="Arial Narrow"/>
      <family val="2"/>
    </font>
    <font>
      <b/>
      <sz val="9"/>
      <color rgb="FFFFFFFF"/>
      <name val="Calibri"/>
      <family val="2"/>
    </font>
    <font>
      <sz val="9"/>
      <color rgb="FFFFFFFF"/>
      <name val="Calibri"/>
      <family val="2"/>
    </font>
    <font>
      <sz val="9"/>
      <color rgb="FF000000"/>
      <name val="Calibri"/>
      <family val="2"/>
    </font>
    <font>
      <sz val="9"/>
      <color theme="1"/>
      <name val="Calibri"/>
      <family val="2"/>
    </font>
    <font>
      <b/>
      <sz val="9"/>
      <color rgb="FFFFFFFF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rgb="FF404040"/>
        <bgColor indexed="64"/>
      </patternFill>
    </fill>
    <fill>
      <patternFill patternType="solid">
        <fgColor rgb="FF2F75B5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rgb="FF404040"/>
        <bgColor rgb="FF40404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404040"/>
      </patternFill>
    </fill>
    <fill>
      <patternFill patternType="solid">
        <fgColor rgb="FFAEABAB"/>
        <bgColor rgb="FFAEABAB"/>
      </patternFill>
    </fill>
    <fill>
      <patternFill patternType="solid">
        <fgColor rgb="FFFFFFFF"/>
        <bgColor rgb="FFFFFFFF"/>
      </patternFill>
    </fill>
    <fill>
      <patternFill patternType="solid">
        <fgColor rgb="FF000000"/>
        <bgColor rgb="FF000000"/>
      </patternFill>
    </fill>
    <fill>
      <patternFill patternType="solid">
        <fgColor theme="0"/>
        <bgColor rgb="FFAEABAB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000000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5" tint="-0.499984740745262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rgb="FF000000"/>
      </left>
      <right style="dotted">
        <color rgb="FF000000"/>
      </right>
      <top style="medium">
        <color rgb="FF000000"/>
      </top>
      <bottom style="dotted">
        <color rgb="FF000000"/>
      </bottom>
      <diagonal/>
    </border>
    <border>
      <left style="dotted">
        <color rgb="FF000000"/>
      </left>
      <right style="dotted">
        <color rgb="FF000000"/>
      </right>
      <top style="medium">
        <color rgb="FF000000"/>
      </top>
      <bottom style="dotted">
        <color rgb="FF000000"/>
      </bottom>
      <diagonal/>
    </border>
    <border>
      <left style="dotted">
        <color rgb="FF000000"/>
      </left>
      <right/>
      <top style="medium">
        <color rgb="FF000000"/>
      </top>
      <bottom style="dotted">
        <color rgb="FF000000"/>
      </bottom>
      <diagonal/>
    </border>
    <border>
      <left style="medium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/>
      <top style="dotted">
        <color rgb="FF000000"/>
      </top>
      <bottom style="dotted">
        <color rgb="FF000000"/>
      </bottom>
      <diagonal/>
    </border>
    <border>
      <left style="medium">
        <color rgb="FF000000"/>
      </left>
      <right style="dotted">
        <color rgb="FF000000"/>
      </right>
      <top style="dotted">
        <color rgb="FF000000"/>
      </top>
      <bottom style="medium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medium">
        <color rgb="FF000000"/>
      </bottom>
      <diagonal/>
    </border>
    <border>
      <left style="dotted">
        <color rgb="FF000000"/>
      </left>
      <right/>
      <top style="dotted">
        <color rgb="FF000000"/>
      </top>
      <bottom style="medium">
        <color rgb="FF000000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/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8">
    <xf numFmtId="0" fontId="0" fillId="0" borderId="0" xfId="0"/>
    <xf numFmtId="0" fontId="3" fillId="0" borderId="0" xfId="0" applyFont="1"/>
    <xf numFmtId="0" fontId="4" fillId="0" borderId="0" xfId="0" applyFont="1"/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164" fontId="6" fillId="0" borderId="4" xfId="0" applyNumberFormat="1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8" fillId="4" borderId="1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vertical="center"/>
    </xf>
    <xf numFmtId="165" fontId="9" fillId="0" borderId="4" xfId="0" applyNumberFormat="1" applyFont="1" applyBorder="1" applyAlignment="1">
      <alignment horizontal="center" vertical="center"/>
    </xf>
    <xf numFmtId="164" fontId="9" fillId="0" borderId="4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164" fontId="9" fillId="0" borderId="4" xfId="0" applyNumberFormat="1" applyFont="1" applyBorder="1" applyAlignment="1">
      <alignment horizontal="right" vertical="center"/>
    </xf>
    <xf numFmtId="164" fontId="10" fillId="0" borderId="4" xfId="0" applyNumberFormat="1" applyFont="1" applyBorder="1" applyAlignment="1">
      <alignment horizontal="right" vertical="center"/>
    </xf>
    <xf numFmtId="17" fontId="0" fillId="0" borderId="0" xfId="0" applyNumberFormat="1"/>
    <xf numFmtId="0" fontId="5" fillId="2" borderId="0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17" fontId="3" fillId="0" borderId="0" xfId="0" applyNumberFormat="1" applyFont="1" applyAlignment="1">
      <alignment horizontal="left"/>
    </xf>
    <xf numFmtId="0" fontId="11" fillId="2" borderId="0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1" fillId="6" borderId="0" xfId="0" applyFont="1" applyFill="1" applyBorder="1" applyAlignment="1">
      <alignment horizontal="center" vertical="center"/>
    </xf>
    <xf numFmtId="0" fontId="12" fillId="8" borderId="6" xfId="0" applyFont="1" applyFill="1" applyBorder="1" applyAlignment="1">
      <alignment horizontal="center" vertical="center" wrapText="1"/>
    </xf>
    <xf numFmtId="0" fontId="12" fillId="5" borderId="7" xfId="0" applyFont="1" applyFill="1" applyBorder="1" applyAlignment="1">
      <alignment horizontal="center" vertical="center" wrapText="1"/>
    </xf>
    <xf numFmtId="0" fontId="12" fillId="5" borderId="8" xfId="0" applyFont="1" applyFill="1" applyBorder="1" applyAlignment="1">
      <alignment horizontal="center" vertical="center" wrapText="1"/>
    </xf>
    <xf numFmtId="0" fontId="14" fillId="5" borderId="9" xfId="0" applyFont="1" applyFill="1" applyBorder="1" applyAlignment="1">
      <alignment horizontal="center"/>
    </xf>
    <xf numFmtId="167" fontId="15" fillId="0" borderId="10" xfId="0" applyNumberFormat="1" applyFont="1" applyBorder="1" applyAlignment="1">
      <alignment horizontal="center"/>
    </xf>
    <xf numFmtId="167" fontId="15" fillId="9" borderId="10" xfId="0" applyNumberFormat="1" applyFont="1" applyFill="1" applyBorder="1" applyAlignment="1">
      <alignment horizontal="center"/>
    </xf>
    <xf numFmtId="167" fontId="16" fillId="0" borderId="11" xfId="0" applyNumberFormat="1" applyFont="1" applyBorder="1"/>
    <xf numFmtId="0" fontId="14" fillId="10" borderId="9" xfId="0" applyFont="1" applyFill="1" applyBorder="1" applyAlignment="1">
      <alignment horizontal="center"/>
    </xf>
    <xf numFmtId="0" fontId="14" fillId="5" borderId="12" xfId="0" applyFont="1" applyFill="1" applyBorder="1" applyAlignment="1">
      <alignment horizontal="center"/>
    </xf>
    <xf numFmtId="167" fontId="15" fillId="0" borderId="13" xfId="0" applyNumberFormat="1" applyFont="1" applyBorder="1" applyAlignment="1">
      <alignment horizontal="center"/>
    </xf>
    <xf numFmtId="167" fontId="15" fillId="9" borderId="13" xfId="0" applyNumberFormat="1" applyFont="1" applyFill="1" applyBorder="1" applyAlignment="1">
      <alignment horizontal="center"/>
    </xf>
    <xf numFmtId="167" fontId="16" fillId="0" borderId="14" xfId="0" applyNumberFormat="1" applyFont="1" applyBorder="1"/>
    <xf numFmtId="0" fontId="12" fillId="11" borderId="0" xfId="0" applyFont="1" applyFill="1" applyBorder="1" applyAlignment="1">
      <alignment horizontal="center" vertical="center" wrapText="1"/>
    </xf>
    <xf numFmtId="0" fontId="12" fillId="7" borderId="0" xfId="0" applyFont="1" applyFill="1" applyBorder="1" applyAlignment="1">
      <alignment horizontal="center" vertical="center" wrapText="1"/>
    </xf>
    <xf numFmtId="0" fontId="14" fillId="7" borderId="0" xfId="0" applyFont="1" applyFill="1" applyBorder="1" applyAlignment="1">
      <alignment horizontal="center"/>
    </xf>
    <xf numFmtId="167" fontId="15" fillId="6" borderId="0" xfId="0" applyNumberFormat="1" applyFont="1" applyFill="1" applyBorder="1" applyAlignment="1">
      <alignment horizontal="center"/>
    </xf>
    <xf numFmtId="167" fontId="15" fillId="12" borderId="0" xfId="0" applyNumberFormat="1" applyFont="1" applyFill="1" applyBorder="1" applyAlignment="1">
      <alignment horizontal="center"/>
    </xf>
    <xf numFmtId="167" fontId="16" fillId="6" borderId="0" xfId="0" applyNumberFormat="1" applyFont="1" applyFill="1" applyBorder="1"/>
    <xf numFmtId="0" fontId="14" fillId="13" borderId="0" xfId="0" applyFont="1" applyFill="1" applyBorder="1" applyAlignment="1">
      <alignment horizontal="center"/>
    </xf>
    <xf numFmtId="168" fontId="0" fillId="0" borderId="0" xfId="2" applyNumberFormat="1" applyFont="1"/>
    <xf numFmtId="10" fontId="0" fillId="0" borderId="0" xfId="2" applyNumberFormat="1" applyFont="1"/>
    <xf numFmtId="0" fontId="17" fillId="14" borderId="15" xfId="0" applyFont="1" applyFill="1" applyBorder="1" applyAlignment="1">
      <alignment horizontal="center" vertical="center" wrapText="1"/>
    </xf>
    <xf numFmtId="0" fontId="18" fillId="2" borderId="18" xfId="0" applyFont="1" applyFill="1" applyBorder="1" applyAlignment="1">
      <alignment horizontal="center"/>
    </xf>
    <xf numFmtId="0" fontId="18" fillId="15" borderId="18" xfId="0" applyFont="1" applyFill="1" applyBorder="1" applyAlignment="1">
      <alignment horizontal="center"/>
    </xf>
    <xf numFmtId="0" fontId="18" fillId="2" borderId="21" xfId="0" applyFont="1" applyFill="1" applyBorder="1" applyAlignment="1">
      <alignment horizontal="center"/>
    </xf>
    <xf numFmtId="169" fontId="0" fillId="0" borderId="0" xfId="0" applyNumberFormat="1"/>
    <xf numFmtId="169" fontId="17" fillId="2" borderId="16" xfId="0" applyNumberFormat="1" applyFont="1" applyFill="1" applyBorder="1" applyAlignment="1">
      <alignment horizontal="center" vertical="center" wrapText="1"/>
    </xf>
    <xf numFmtId="169" fontId="17" fillId="2" borderId="17" xfId="0" applyNumberFormat="1" applyFont="1" applyFill="1" applyBorder="1" applyAlignment="1">
      <alignment horizontal="center" vertical="center" wrapText="1"/>
    </xf>
    <xf numFmtId="169" fontId="19" fillId="0" borderId="19" xfId="1" applyNumberFormat="1" applyFont="1" applyBorder="1" applyAlignment="1">
      <alignment horizontal="center"/>
    </xf>
    <xf numFmtId="169" fontId="20" fillId="6" borderId="19" xfId="1" applyNumberFormat="1" applyFont="1" applyFill="1" applyBorder="1" applyAlignment="1">
      <alignment horizontal="center"/>
    </xf>
    <xf numFmtId="169" fontId="3" fillId="0" borderId="20" xfId="1" applyNumberFormat="1" applyFont="1" applyBorder="1"/>
    <xf numFmtId="169" fontId="20" fillId="16" borderId="19" xfId="1" applyNumberFormat="1" applyFont="1" applyFill="1" applyBorder="1" applyAlignment="1">
      <alignment horizontal="center"/>
    </xf>
    <xf numFmtId="169" fontId="19" fillId="0" borderId="22" xfId="1" applyNumberFormat="1" applyFont="1" applyBorder="1" applyAlignment="1">
      <alignment horizontal="center"/>
    </xf>
    <xf numFmtId="169" fontId="20" fillId="16" borderId="22" xfId="1" applyNumberFormat="1" applyFont="1" applyFill="1" applyBorder="1" applyAlignment="1">
      <alignment horizontal="center"/>
    </xf>
    <xf numFmtId="169" fontId="3" fillId="0" borderId="23" xfId="1" applyNumberFormat="1" applyFont="1" applyBorder="1"/>
    <xf numFmtId="169" fontId="17" fillId="17" borderId="16" xfId="0" applyNumberFormat="1" applyFont="1" applyFill="1" applyBorder="1" applyAlignment="1">
      <alignment horizontal="center" vertical="center" wrapText="1"/>
    </xf>
    <xf numFmtId="169" fontId="13" fillId="6" borderId="0" xfId="0" applyNumberFormat="1" applyFont="1" applyFill="1" applyBorder="1" applyAlignment="1">
      <alignment horizontal="center" vertical="center"/>
    </xf>
    <xf numFmtId="0" fontId="21" fillId="18" borderId="25" xfId="0" applyFont="1" applyFill="1" applyBorder="1" applyAlignment="1">
      <alignment horizontal="center" vertical="center" wrapText="1"/>
    </xf>
    <xf numFmtId="9" fontId="15" fillId="6" borderId="0" xfId="2" applyFont="1" applyFill="1" applyBorder="1" applyAlignment="1">
      <alignment horizontal="center"/>
    </xf>
    <xf numFmtId="10" fontId="0" fillId="0" borderId="0" xfId="0" applyNumberFormat="1"/>
    <xf numFmtId="168" fontId="0" fillId="0" borderId="0" xfId="0" applyNumberFormat="1"/>
    <xf numFmtId="0" fontId="2" fillId="17" borderId="24" xfId="0" applyFont="1" applyFill="1" applyBorder="1" applyAlignment="1">
      <alignment horizontal="center"/>
    </xf>
  </cellXfs>
  <cellStyles count="3">
    <cellStyle name="Moneda" xfId="1" builtinId="4"/>
    <cellStyle name="Normal" xfId="0" builtinId="0"/>
    <cellStyle name="Porcentual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75</xdr:row>
      <xdr:rowOff>0</xdr:rowOff>
    </xdr:from>
    <xdr:to>
      <xdr:col>5</xdr:col>
      <xdr:colOff>767478</xdr:colOff>
      <xdr:row>82</xdr:row>
      <xdr:rowOff>134621</xdr:rowOff>
    </xdr:to>
    <xdr:pic>
      <xdr:nvPicPr>
        <xdr:cNvPr id="22" name="Imagen 21">
          <a:extLst>
            <a:ext uri="{FF2B5EF4-FFF2-40B4-BE49-F238E27FC236}">
              <a16:creationId xmlns:a16="http://schemas.microsoft.com/office/drawing/2014/main" xmlns="" id="{17DCBC34-07B6-4B31-8B8C-09ADB0CD334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14335125"/>
          <a:ext cx="5477510" cy="146812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03"/>
  <sheetViews>
    <sheetView showGridLines="0" topLeftCell="A94" zoomScale="98" zoomScaleNormal="98" workbookViewId="0">
      <selection activeCell="D17" sqref="D17"/>
    </sheetView>
  </sheetViews>
  <sheetFormatPr baseColWidth="10" defaultRowHeight="15"/>
  <cols>
    <col min="1" max="1" width="38.140625" bestFit="1" customWidth="1"/>
    <col min="5" max="5" width="14.140625" customWidth="1"/>
    <col min="6" max="6" width="13.7109375" customWidth="1"/>
  </cols>
  <sheetData>
    <row r="1" spans="1:15" ht="18.75">
      <c r="A1" s="2" t="s">
        <v>48</v>
      </c>
    </row>
    <row r="3" spans="1:15" ht="15.75" thickBot="1">
      <c r="A3" s="67" t="s">
        <v>55</v>
      </c>
      <c r="B3" s="67"/>
      <c r="C3" s="67"/>
      <c r="D3" s="67"/>
      <c r="E3" s="67"/>
      <c r="F3" s="67"/>
      <c r="G3" s="67"/>
      <c r="I3" s="18"/>
    </row>
    <row r="4" spans="1:15" ht="38.25">
      <c r="A4" s="26" t="s">
        <v>0</v>
      </c>
      <c r="B4" s="27" t="s">
        <v>1</v>
      </c>
      <c r="C4" s="27" t="s">
        <v>2</v>
      </c>
      <c r="D4" s="27" t="s">
        <v>50</v>
      </c>
      <c r="E4" s="27" t="s">
        <v>4</v>
      </c>
      <c r="F4" s="27" t="s">
        <v>5</v>
      </c>
      <c r="G4" s="28" t="s">
        <v>51</v>
      </c>
      <c r="I4" s="18"/>
    </row>
    <row r="5" spans="1:15" ht="16.5">
      <c r="A5" s="29" t="s">
        <v>7</v>
      </c>
      <c r="B5" s="30">
        <f>19765</f>
        <v>19765</v>
      </c>
      <c r="C5" s="30">
        <v>2000</v>
      </c>
      <c r="D5" s="30">
        <v>8859</v>
      </c>
      <c r="E5" s="31">
        <v>1355</v>
      </c>
      <c r="F5" s="31">
        <v>357</v>
      </c>
      <c r="G5" s="32">
        <f t="shared" ref="G5:G11" si="0">SUM(B5:F5)</f>
        <v>32336</v>
      </c>
      <c r="I5" s="18"/>
    </row>
    <row r="6" spans="1:15" ht="16.5">
      <c r="A6" s="29" t="s">
        <v>8</v>
      </c>
      <c r="B6" s="30">
        <v>21880</v>
      </c>
      <c r="C6" s="30">
        <v>2000</v>
      </c>
      <c r="D6" s="30">
        <v>10144</v>
      </c>
      <c r="E6" s="31">
        <v>1355</v>
      </c>
      <c r="F6" s="31">
        <v>357</v>
      </c>
      <c r="G6" s="32">
        <f t="shared" si="0"/>
        <v>35736</v>
      </c>
      <c r="I6" s="18"/>
    </row>
    <row r="7" spans="1:15" ht="16.5">
      <c r="A7" s="29" t="s">
        <v>9</v>
      </c>
      <c r="B7" s="30">
        <v>25708</v>
      </c>
      <c r="C7" s="30">
        <v>2000</v>
      </c>
      <c r="D7" s="30">
        <v>12497</v>
      </c>
      <c r="E7" s="31">
        <v>1355</v>
      </c>
      <c r="F7" s="31">
        <v>357</v>
      </c>
      <c r="G7" s="32">
        <f t="shared" si="0"/>
        <v>41917</v>
      </c>
      <c r="I7" s="18"/>
    </row>
    <row r="8" spans="1:15" ht="16.5">
      <c r="A8" s="33" t="s">
        <v>10</v>
      </c>
      <c r="B8" s="30">
        <v>27983</v>
      </c>
      <c r="C8" s="30">
        <v>2000</v>
      </c>
      <c r="D8" s="30">
        <v>13628</v>
      </c>
      <c r="E8" s="31">
        <v>1355</v>
      </c>
      <c r="F8" s="31">
        <v>357</v>
      </c>
      <c r="G8" s="32">
        <f t="shared" si="0"/>
        <v>45323</v>
      </c>
      <c r="I8" s="18"/>
    </row>
    <row r="9" spans="1:15" ht="16.5">
      <c r="A9" s="29" t="s">
        <v>11</v>
      </c>
      <c r="B9" s="30">
        <v>31160</v>
      </c>
      <c r="C9" s="30">
        <v>2000</v>
      </c>
      <c r="D9" s="30">
        <v>15578</v>
      </c>
      <c r="E9" s="31">
        <v>1355</v>
      </c>
      <c r="F9" s="31">
        <v>357</v>
      </c>
      <c r="G9" s="32">
        <f t="shared" si="0"/>
        <v>50450</v>
      </c>
      <c r="I9" s="18"/>
    </row>
    <row r="10" spans="1:15" ht="16.5">
      <c r="A10" s="29" t="s">
        <v>12</v>
      </c>
      <c r="B10" s="30">
        <v>34576</v>
      </c>
      <c r="C10" s="30">
        <v>2000</v>
      </c>
      <c r="D10" s="30">
        <v>17615</v>
      </c>
      <c r="E10" s="31">
        <v>1355</v>
      </c>
      <c r="F10" s="31">
        <v>357</v>
      </c>
      <c r="G10" s="32">
        <f t="shared" si="0"/>
        <v>55903</v>
      </c>
      <c r="I10" s="18"/>
    </row>
    <row r="11" spans="1:15" ht="16.5">
      <c r="A11" s="29" t="s">
        <v>13</v>
      </c>
      <c r="B11" s="30">
        <v>35104</v>
      </c>
      <c r="C11" s="30">
        <v>2000</v>
      </c>
      <c r="D11" s="30">
        <v>17647</v>
      </c>
      <c r="E11" s="31">
        <v>1355</v>
      </c>
      <c r="F11" s="31">
        <v>357</v>
      </c>
      <c r="G11" s="32">
        <f t="shared" si="0"/>
        <v>56463</v>
      </c>
      <c r="I11" s="18"/>
    </row>
    <row r="12" spans="1:15" ht="17.25" thickBot="1">
      <c r="A12" s="34" t="s">
        <v>14</v>
      </c>
      <c r="B12" s="35">
        <v>36823</v>
      </c>
      <c r="C12" s="35">
        <v>2000</v>
      </c>
      <c r="D12" s="35">
        <v>18540</v>
      </c>
      <c r="E12" s="36">
        <v>1355</v>
      </c>
      <c r="F12" s="36">
        <v>357</v>
      </c>
      <c r="G12" s="37">
        <v>59075</v>
      </c>
      <c r="I12" s="18"/>
    </row>
    <row r="13" spans="1:15">
      <c r="A13" s="1"/>
      <c r="I13" s="18"/>
    </row>
    <row r="14" spans="1:15">
      <c r="A14" s="1" t="s">
        <v>47</v>
      </c>
      <c r="I14" s="18"/>
    </row>
    <row r="15" spans="1:15" ht="15.75" thickBot="1">
      <c r="A15" s="22">
        <v>43647</v>
      </c>
      <c r="I15" s="38"/>
      <c r="J15" s="39"/>
      <c r="K15" s="39"/>
      <c r="L15" s="39"/>
      <c r="M15" s="39"/>
      <c r="N15" s="39"/>
      <c r="O15" s="39"/>
    </row>
    <row r="16" spans="1:15" ht="36.75" thickBot="1">
      <c r="A16" s="3" t="s">
        <v>0</v>
      </c>
      <c r="B16" s="4" t="s">
        <v>1</v>
      </c>
      <c r="C16" s="4" t="s">
        <v>2</v>
      </c>
      <c r="D16" s="4" t="s">
        <v>3</v>
      </c>
      <c r="E16" s="4" t="s">
        <v>4</v>
      </c>
      <c r="F16" s="4" t="s">
        <v>5</v>
      </c>
      <c r="G16" s="5" t="s">
        <v>6</v>
      </c>
      <c r="H16" s="63" t="s">
        <v>56</v>
      </c>
      <c r="I16" s="40"/>
      <c r="J16" s="41"/>
      <c r="K16" s="41"/>
      <c r="L16" s="41"/>
      <c r="M16" s="42"/>
      <c r="N16" s="42"/>
      <c r="O16" s="43"/>
    </row>
    <row r="17" spans="1:15" ht="17.25" thickBot="1">
      <c r="A17" s="6" t="s">
        <v>7</v>
      </c>
      <c r="B17" s="7">
        <v>28838</v>
      </c>
      <c r="C17" s="7">
        <v>2000</v>
      </c>
      <c r="D17" s="7">
        <v>14908</v>
      </c>
      <c r="E17" s="7">
        <v>4023</v>
      </c>
      <c r="F17" s="7">
        <v>357</v>
      </c>
      <c r="G17" s="7">
        <v>50126</v>
      </c>
      <c r="H17" s="46">
        <f>+G17/$G5</f>
        <v>1.5501608114794656</v>
      </c>
      <c r="I17" s="40"/>
      <c r="J17" s="64"/>
      <c r="K17" s="41"/>
      <c r="L17" s="41"/>
      <c r="M17" s="42"/>
      <c r="N17" s="42"/>
      <c r="O17" s="43"/>
    </row>
    <row r="18" spans="1:15" ht="17.25" thickBot="1">
      <c r="A18" s="6" t="s">
        <v>8</v>
      </c>
      <c r="B18" s="7">
        <v>31907</v>
      </c>
      <c r="C18" s="7">
        <v>2000</v>
      </c>
      <c r="D18" s="7">
        <v>16829</v>
      </c>
      <c r="E18" s="7">
        <v>4303</v>
      </c>
      <c r="F18" s="7">
        <v>357</v>
      </c>
      <c r="G18" s="7">
        <v>55396</v>
      </c>
      <c r="H18" s="46">
        <f t="shared" ref="H18:H24" si="1">+G18/$G6</f>
        <v>1.5501455115289904</v>
      </c>
      <c r="I18" s="40"/>
      <c r="J18" s="41"/>
      <c r="K18" s="41"/>
      <c r="L18" s="41"/>
      <c r="M18" s="42"/>
      <c r="N18" s="42"/>
      <c r="O18" s="43"/>
    </row>
    <row r="19" spans="1:15" ht="17.25" thickBot="1">
      <c r="A19" s="6" t="s">
        <v>9</v>
      </c>
      <c r="B19" s="7">
        <v>37470</v>
      </c>
      <c r="C19" s="7">
        <v>2000</v>
      </c>
      <c r="D19" s="7">
        <v>20338</v>
      </c>
      <c r="E19" s="7">
        <v>4813</v>
      </c>
      <c r="F19" s="7">
        <v>357</v>
      </c>
      <c r="G19" s="7">
        <v>64978</v>
      </c>
      <c r="H19" s="46">
        <f t="shared" si="1"/>
        <v>1.5501586468497268</v>
      </c>
      <c r="I19" s="44"/>
      <c r="J19" s="41"/>
      <c r="K19" s="41"/>
      <c r="L19" s="41"/>
      <c r="M19" s="42"/>
      <c r="N19" s="42"/>
      <c r="O19" s="43"/>
    </row>
    <row r="20" spans="1:15" ht="17.25" thickBot="1">
      <c r="A20" s="6" t="s">
        <v>10</v>
      </c>
      <c r="B20" s="7">
        <v>40699</v>
      </c>
      <c r="C20" s="7">
        <v>2000</v>
      </c>
      <c r="D20" s="7">
        <v>22106</v>
      </c>
      <c r="E20" s="7">
        <v>5094</v>
      </c>
      <c r="F20" s="7">
        <v>357</v>
      </c>
      <c r="G20" s="7">
        <v>70256</v>
      </c>
      <c r="H20" s="46">
        <f t="shared" si="1"/>
        <v>1.5501180416124263</v>
      </c>
      <c r="I20" s="40"/>
      <c r="J20" s="41"/>
      <c r="K20" s="41"/>
      <c r="L20" s="41"/>
      <c r="M20" s="42"/>
      <c r="N20" s="42"/>
      <c r="O20" s="43"/>
    </row>
    <row r="21" spans="1:15" ht="17.25" thickBot="1">
      <c r="A21" s="6" t="s">
        <v>11</v>
      </c>
      <c r="B21" s="7">
        <v>45316</v>
      </c>
      <c r="C21" s="7">
        <v>2000</v>
      </c>
      <c r="D21" s="7">
        <v>25015</v>
      </c>
      <c r="E21" s="7">
        <v>5517</v>
      </c>
      <c r="F21" s="7">
        <v>357</v>
      </c>
      <c r="G21" s="7">
        <v>78205</v>
      </c>
      <c r="H21" s="46">
        <f t="shared" si="1"/>
        <v>1.5501486620416254</v>
      </c>
      <c r="I21" s="40"/>
      <c r="J21" s="41"/>
      <c r="K21" s="41"/>
      <c r="L21" s="41"/>
      <c r="M21" s="42"/>
      <c r="N21" s="42"/>
      <c r="O21" s="43"/>
    </row>
    <row r="22" spans="1:15" ht="17.25" thickBot="1">
      <c r="A22" s="6" t="s">
        <v>12</v>
      </c>
      <c r="B22" s="7">
        <v>50261</v>
      </c>
      <c r="C22" s="7">
        <v>2000</v>
      </c>
      <c r="D22" s="7">
        <v>28072</v>
      </c>
      <c r="E22" s="7">
        <v>5967</v>
      </c>
      <c r="F22" s="7">
        <v>357</v>
      </c>
      <c r="G22" s="7">
        <v>86657</v>
      </c>
      <c r="H22" s="46">
        <f t="shared" si="1"/>
        <v>1.5501314777382251</v>
      </c>
      <c r="I22" s="40"/>
      <c r="J22" s="41"/>
      <c r="K22" s="41"/>
      <c r="L22" s="41"/>
      <c r="M22" s="42"/>
      <c r="N22" s="42"/>
      <c r="O22" s="43"/>
    </row>
    <row r="23" spans="1:15" ht="17.25" thickBot="1">
      <c r="A23" s="6" t="s">
        <v>13</v>
      </c>
      <c r="B23" s="7">
        <v>50948</v>
      </c>
      <c r="C23" s="7">
        <v>2000</v>
      </c>
      <c r="D23" s="7">
        <v>28207</v>
      </c>
      <c r="E23" s="7">
        <v>6013</v>
      </c>
      <c r="F23" s="7">
        <v>357</v>
      </c>
      <c r="G23" s="7">
        <v>87525</v>
      </c>
      <c r="H23" s="46">
        <f t="shared" si="1"/>
        <v>1.5501301737420965</v>
      </c>
      <c r="I23" s="40"/>
      <c r="J23" s="41"/>
      <c r="K23" s="41"/>
      <c r="L23" s="41"/>
      <c r="M23" s="42"/>
      <c r="N23" s="42"/>
      <c r="O23" s="43"/>
    </row>
    <row r="24" spans="1:15" ht="15.75" thickBot="1">
      <c r="A24" s="6" t="s">
        <v>14</v>
      </c>
      <c r="B24" s="7">
        <v>53399</v>
      </c>
      <c r="C24" s="7">
        <v>2000</v>
      </c>
      <c r="D24" s="7">
        <v>29591</v>
      </c>
      <c r="E24" s="7">
        <v>6229</v>
      </c>
      <c r="F24" s="7">
        <v>357</v>
      </c>
      <c r="G24" s="7">
        <v>91576</v>
      </c>
      <c r="H24" s="46">
        <f t="shared" si="1"/>
        <v>1.5501650444350401</v>
      </c>
    </row>
    <row r="26" spans="1:15" ht="15.75" thickBot="1">
      <c r="A26" s="19" t="s">
        <v>41</v>
      </c>
    </row>
    <row r="27" spans="1:15" ht="36.75" thickBot="1">
      <c r="A27" s="3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5" t="s">
        <v>6</v>
      </c>
      <c r="H27" s="63" t="s">
        <v>56</v>
      </c>
    </row>
    <row r="28" spans="1:15" ht="15.75" thickBot="1">
      <c r="A28" s="6" t="s">
        <v>7</v>
      </c>
      <c r="B28" s="7">
        <v>29714</v>
      </c>
      <c r="C28" s="7">
        <v>2000</v>
      </c>
      <c r="D28" s="7">
        <v>15492</v>
      </c>
      <c r="E28" s="7">
        <v>4023</v>
      </c>
      <c r="F28" s="7">
        <v>357</v>
      </c>
      <c r="G28" s="7">
        <v>51586</v>
      </c>
      <c r="H28" s="46">
        <f>+G28/G5</f>
        <v>1.5953117268678871</v>
      </c>
    </row>
    <row r="29" spans="1:15" ht="15.75" thickBot="1">
      <c r="A29" s="6" t="s">
        <v>8</v>
      </c>
      <c r="B29" s="7">
        <v>32875</v>
      </c>
      <c r="C29" s="7">
        <v>2000</v>
      </c>
      <c r="D29" s="7">
        <v>17474</v>
      </c>
      <c r="E29" s="7">
        <v>4303</v>
      </c>
      <c r="F29" s="7">
        <v>357</v>
      </c>
      <c r="G29" s="7">
        <v>57009</v>
      </c>
      <c r="H29" s="46">
        <f t="shared" ref="H29:H35" si="2">+G29/G6</f>
        <v>1.5952820685023505</v>
      </c>
    </row>
    <row r="30" spans="1:15" ht="15.75" thickBot="1">
      <c r="A30" s="6" t="s">
        <v>9</v>
      </c>
      <c r="B30" s="7">
        <v>38606</v>
      </c>
      <c r="C30" s="7">
        <v>2000</v>
      </c>
      <c r="D30" s="7">
        <v>21095</v>
      </c>
      <c r="E30" s="7">
        <v>4813</v>
      </c>
      <c r="F30" s="7">
        <v>357</v>
      </c>
      <c r="G30" s="7">
        <v>66871</v>
      </c>
      <c r="H30" s="46">
        <f t="shared" si="2"/>
        <v>1.5953193215163299</v>
      </c>
    </row>
    <row r="31" spans="1:15" ht="15.75" thickBot="1">
      <c r="A31" s="6" t="s">
        <v>10</v>
      </c>
      <c r="B31" s="7">
        <v>41927</v>
      </c>
      <c r="C31" s="7">
        <v>2000</v>
      </c>
      <c r="D31" s="7">
        <v>22924</v>
      </c>
      <c r="E31" s="7">
        <v>5094</v>
      </c>
      <c r="F31" s="7">
        <v>357</v>
      </c>
      <c r="G31" s="7">
        <v>72302</v>
      </c>
      <c r="H31" s="46">
        <f t="shared" si="2"/>
        <v>1.5952606844207136</v>
      </c>
    </row>
    <row r="32" spans="1:15" ht="15.75" thickBot="1">
      <c r="A32" s="6" t="s">
        <v>11</v>
      </c>
      <c r="B32" s="7">
        <v>46683</v>
      </c>
      <c r="C32" s="7">
        <v>2000</v>
      </c>
      <c r="D32" s="7">
        <v>25926</v>
      </c>
      <c r="E32" s="7">
        <v>5517</v>
      </c>
      <c r="F32" s="7">
        <v>357</v>
      </c>
      <c r="G32" s="7">
        <v>80483</v>
      </c>
      <c r="H32" s="46">
        <f t="shared" si="2"/>
        <v>1.5953022794846383</v>
      </c>
    </row>
    <row r="33" spans="1:8" ht="15.75" thickBot="1">
      <c r="A33" s="6" t="s">
        <v>12</v>
      </c>
      <c r="B33" s="7">
        <v>51775</v>
      </c>
      <c r="C33" s="7">
        <v>2000</v>
      </c>
      <c r="D33" s="7">
        <v>29082</v>
      </c>
      <c r="E33" s="7">
        <v>5967</v>
      </c>
      <c r="F33" s="7">
        <v>357</v>
      </c>
      <c r="G33" s="7">
        <v>89181</v>
      </c>
      <c r="H33" s="46">
        <f t="shared" si="2"/>
        <v>1.5952811119260146</v>
      </c>
    </row>
    <row r="34" spans="1:8" ht="15.75" thickBot="1">
      <c r="A34" s="6" t="s">
        <v>13</v>
      </c>
      <c r="B34" s="7">
        <v>52478</v>
      </c>
      <c r="C34" s="7">
        <v>2000</v>
      </c>
      <c r="D34" s="7">
        <v>29226</v>
      </c>
      <c r="E34" s="7">
        <v>6013</v>
      </c>
      <c r="F34" s="7">
        <v>357</v>
      </c>
      <c r="G34" s="7">
        <v>90074</v>
      </c>
      <c r="H34" s="46">
        <f t="shared" si="2"/>
        <v>1.5952747817154598</v>
      </c>
    </row>
    <row r="35" spans="1:8" ht="15.75" thickBot="1">
      <c r="A35" s="6" t="s">
        <v>14</v>
      </c>
      <c r="B35" s="7">
        <v>54999</v>
      </c>
      <c r="C35" s="7">
        <v>2000</v>
      </c>
      <c r="D35" s="7">
        <v>30658</v>
      </c>
      <c r="E35" s="7">
        <v>6229</v>
      </c>
      <c r="F35" s="7">
        <v>357</v>
      </c>
      <c r="G35" s="7">
        <v>94243</v>
      </c>
      <c r="H35" s="46">
        <f t="shared" si="2"/>
        <v>1.5953110452814219</v>
      </c>
    </row>
    <row r="36" spans="1:8" ht="15.75" thickBot="1">
      <c r="A36" s="20" t="s">
        <v>42</v>
      </c>
    </row>
    <row r="37" spans="1:8" ht="36.75" thickBot="1">
      <c r="A37" s="3" t="s">
        <v>0</v>
      </c>
      <c r="B37" s="4" t="s">
        <v>1</v>
      </c>
      <c r="C37" s="4" t="s">
        <v>2</v>
      </c>
      <c r="D37" s="4" t="s">
        <v>3</v>
      </c>
      <c r="E37" s="4" t="s">
        <v>4</v>
      </c>
      <c r="F37" s="4" t="s">
        <v>5</v>
      </c>
      <c r="G37" s="5" t="s">
        <v>6</v>
      </c>
      <c r="H37" s="63" t="s">
        <v>56</v>
      </c>
    </row>
    <row r="38" spans="1:8" ht="15.75" thickBot="1">
      <c r="A38" s="6" t="s">
        <v>7</v>
      </c>
      <c r="B38" s="7">
        <v>30590</v>
      </c>
      <c r="C38" s="7">
        <v>2000</v>
      </c>
      <c r="D38" s="7">
        <v>16076</v>
      </c>
      <c r="E38" s="7">
        <v>4023</v>
      </c>
      <c r="F38" s="7">
        <v>357</v>
      </c>
      <c r="G38" s="7">
        <v>53046</v>
      </c>
      <c r="H38" s="46">
        <f>+G38/G5</f>
        <v>1.6404626422563087</v>
      </c>
    </row>
    <row r="39" spans="1:8" ht="15.75" thickBot="1">
      <c r="A39" s="6" t="s">
        <v>8</v>
      </c>
      <c r="B39" s="7">
        <v>33843</v>
      </c>
      <c r="C39" s="7">
        <v>2000</v>
      </c>
      <c r="D39" s="7">
        <v>18119</v>
      </c>
      <c r="E39" s="7">
        <v>4303</v>
      </c>
      <c r="F39" s="7">
        <v>357</v>
      </c>
      <c r="G39" s="7">
        <v>58622</v>
      </c>
      <c r="H39" s="46">
        <f t="shared" ref="H39:H45" si="3">+G39/G6</f>
        <v>1.6404186254757107</v>
      </c>
    </row>
    <row r="40" spans="1:8" ht="15.75" thickBot="1">
      <c r="A40" s="6" t="s">
        <v>9</v>
      </c>
      <c r="B40" s="7">
        <v>39742</v>
      </c>
      <c r="C40" s="7">
        <v>2000</v>
      </c>
      <c r="D40" s="7">
        <v>21852</v>
      </c>
      <c r="E40" s="7">
        <v>4813</v>
      </c>
      <c r="F40" s="7">
        <v>357</v>
      </c>
      <c r="G40" s="7">
        <v>68764</v>
      </c>
      <c r="H40" s="46">
        <f t="shared" si="3"/>
        <v>1.6404799961829328</v>
      </c>
    </row>
    <row r="41" spans="1:8" ht="15.75" thickBot="1">
      <c r="A41" s="6" t="s">
        <v>10</v>
      </c>
      <c r="B41" s="7">
        <v>43155</v>
      </c>
      <c r="C41" s="7">
        <v>2000</v>
      </c>
      <c r="D41" s="7">
        <v>23742</v>
      </c>
      <c r="E41" s="7">
        <v>5094</v>
      </c>
      <c r="F41" s="7">
        <v>357</v>
      </c>
      <c r="G41" s="7">
        <v>74348</v>
      </c>
      <c r="H41" s="46">
        <f t="shared" si="3"/>
        <v>1.6404033272290006</v>
      </c>
    </row>
    <row r="42" spans="1:8" ht="15.75" thickBot="1">
      <c r="A42" s="6" t="s">
        <v>11</v>
      </c>
      <c r="B42" s="7">
        <v>48050</v>
      </c>
      <c r="C42" s="7">
        <v>2000</v>
      </c>
      <c r="D42" s="7">
        <v>26837</v>
      </c>
      <c r="E42" s="7">
        <v>5517</v>
      </c>
      <c r="F42" s="7">
        <v>357</v>
      </c>
      <c r="G42" s="7">
        <v>82761</v>
      </c>
      <c r="H42" s="46">
        <f t="shared" si="3"/>
        <v>1.640455896927651</v>
      </c>
    </row>
    <row r="43" spans="1:8" ht="15.75" thickBot="1">
      <c r="A43" s="6" t="s">
        <v>12</v>
      </c>
      <c r="B43" s="7">
        <v>53289</v>
      </c>
      <c r="C43" s="7">
        <v>2000</v>
      </c>
      <c r="D43" s="7">
        <v>30092</v>
      </c>
      <c r="E43" s="7">
        <v>5967</v>
      </c>
      <c r="F43" s="7">
        <v>357</v>
      </c>
      <c r="G43" s="7">
        <v>91705</v>
      </c>
      <c r="H43" s="46">
        <f t="shared" si="3"/>
        <v>1.6404307461138044</v>
      </c>
    </row>
    <row r="44" spans="1:8" ht="15.75" thickBot="1">
      <c r="A44" s="6" t="s">
        <v>13</v>
      </c>
      <c r="B44" s="7">
        <v>54008</v>
      </c>
      <c r="C44" s="7">
        <v>2000</v>
      </c>
      <c r="D44" s="7">
        <v>30245</v>
      </c>
      <c r="E44" s="7">
        <v>6013</v>
      </c>
      <c r="F44" s="7">
        <v>357</v>
      </c>
      <c r="G44" s="7">
        <v>92623</v>
      </c>
      <c r="H44" s="46">
        <f t="shared" si="3"/>
        <v>1.6404193896888228</v>
      </c>
    </row>
    <row r="45" spans="1:8" ht="15.75" thickBot="1">
      <c r="A45" s="6" t="s">
        <v>14</v>
      </c>
      <c r="B45" s="7">
        <v>56599</v>
      </c>
      <c r="C45" s="7">
        <v>2000</v>
      </c>
      <c r="D45" s="7">
        <v>31725</v>
      </c>
      <c r="E45" s="7">
        <v>6229</v>
      </c>
      <c r="F45" s="7">
        <v>357</v>
      </c>
      <c r="G45" s="7">
        <v>96910</v>
      </c>
      <c r="H45" s="46">
        <f t="shared" si="3"/>
        <v>1.6404570461278036</v>
      </c>
    </row>
    <row r="46" spans="1:8" ht="17.25" thickBot="1">
      <c r="A46" s="8" t="s">
        <v>43</v>
      </c>
    </row>
    <row r="47" spans="1:8" ht="36.75" thickBot="1">
      <c r="A47" s="3" t="s">
        <v>0</v>
      </c>
      <c r="B47" s="4" t="s">
        <v>1</v>
      </c>
      <c r="C47" s="4" t="s">
        <v>2</v>
      </c>
      <c r="D47" s="4" t="s">
        <v>3</v>
      </c>
      <c r="E47" s="4" t="s">
        <v>4</v>
      </c>
      <c r="F47" s="4" t="s">
        <v>5</v>
      </c>
      <c r="G47" s="5" t="s">
        <v>6</v>
      </c>
      <c r="H47" s="63" t="s">
        <v>56</v>
      </c>
    </row>
    <row r="48" spans="1:8" ht="15.75" thickBot="1">
      <c r="A48" s="6" t="s">
        <v>7</v>
      </c>
      <c r="B48" s="7">
        <v>31466</v>
      </c>
      <c r="C48" s="7">
        <v>2000</v>
      </c>
      <c r="D48" s="7">
        <v>16660</v>
      </c>
      <c r="E48" s="7">
        <v>4023</v>
      </c>
      <c r="F48" s="7">
        <v>357</v>
      </c>
      <c r="G48" s="7">
        <v>54506</v>
      </c>
      <c r="H48" s="46">
        <f>+G48/G5</f>
        <v>1.6856135576447304</v>
      </c>
    </row>
    <row r="49" spans="1:8" ht="15.75" thickBot="1">
      <c r="A49" s="6" t="s">
        <v>8</v>
      </c>
      <c r="B49" s="7">
        <v>34811</v>
      </c>
      <c r="C49" s="7">
        <v>2000</v>
      </c>
      <c r="D49" s="7">
        <v>18764</v>
      </c>
      <c r="E49" s="7">
        <v>4303</v>
      </c>
      <c r="F49" s="7">
        <v>357</v>
      </c>
      <c r="G49" s="7">
        <v>60235</v>
      </c>
      <c r="H49" s="46">
        <f t="shared" ref="H49:H55" si="4">+G49/G6</f>
        <v>1.6855551824490709</v>
      </c>
    </row>
    <row r="50" spans="1:8" ht="15.75" thickBot="1">
      <c r="A50" s="6" t="s">
        <v>9</v>
      </c>
      <c r="B50" s="7">
        <v>40878</v>
      </c>
      <c r="C50" s="7">
        <v>2000</v>
      </c>
      <c r="D50" s="7">
        <v>22609</v>
      </c>
      <c r="E50" s="7">
        <v>4813</v>
      </c>
      <c r="F50" s="7">
        <v>357</v>
      </c>
      <c r="G50" s="7">
        <v>70657</v>
      </c>
      <c r="H50" s="46">
        <f t="shared" si="4"/>
        <v>1.6856406708495359</v>
      </c>
    </row>
    <row r="51" spans="1:8" ht="15.75" thickBot="1">
      <c r="A51" s="6" t="s">
        <v>10</v>
      </c>
      <c r="B51" s="7">
        <v>44383</v>
      </c>
      <c r="C51" s="7">
        <v>2000</v>
      </c>
      <c r="D51" s="7">
        <v>24560</v>
      </c>
      <c r="E51" s="7">
        <v>5094</v>
      </c>
      <c r="F51" s="7">
        <v>357</v>
      </c>
      <c r="G51" s="7">
        <v>76394</v>
      </c>
      <c r="H51" s="46">
        <f t="shared" si="4"/>
        <v>1.6855459700372879</v>
      </c>
    </row>
    <row r="52" spans="1:8" ht="15.75" thickBot="1">
      <c r="A52" s="6" t="s">
        <v>11</v>
      </c>
      <c r="B52" s="7">
        <v>49417</v>
      </c>
      <c r="C52" s="7">
        <v>2000</v>
      </c>
      <c r="D52" s="7">
        <v>27748</v>
      </c>
      <c r="E52" s="7">
        <v>5517</v>
      </c>
      <c r="F52" s="7">
        <v>357</v>
      </c>
      <c r="G52" s="7">
        <v>85039</v>
      </c>
      <c r="H52" s="46">
        <f t="shared" si="4"/>
        <v>1.685609514370664</v>
      </c>
    </row>
    <row r="53" spans="1:8" ht="15.75" thickBot="1">
      <c r="A53" s="6" t="s">
        <v>12</v>
      </c>
      <c r="B53" s="7">
        <v>54803</v>
      </c>
      <c r="C53" s="7">
        <v>2000</v>
      </c>
      <c r="D53" s="7">
        <v>31102</v>
      </c>
      <c r="E53" s="7">
        <v>5967</v>
      </c>
      <c r="F53" s="7">
        <v>357</v>
      </c>
      <c r="G53" s="7">
        <v>94229</v>
      </c>
      <c r="H53" s="46">
        <f t="shared" si="4"/>
        <v>1.6855803803015939</v>
      </c>
    </row>
    <row r="54" spans="1:8" ht="15.75" thickBot="1">
      <c r="A54" s="6" t="s">
        <v>13</v>
      </c>
      <c r="B54" s="7">
        <v>55538</v>
      </c>
      <c r="C54" s="7">
        <v>2000</v>
      </c>
      <c r="D54" s="7">
        <v>31264</v>
      </c>
      <c r="E54" s="7">
        <v>6013</v>
      </c>
      <c r="F54" s="7">
        <v>357</v>
      </c>
      <c r="G54" s="7">
        <v>95172</v>
      </c>
      <c r="H54" s="46">
        <f t="shared" si="4"/>
        <v>1.6855639976621859</v>
      </c>
    </row>
    <row r="55" spans="1:8" ht="15.75" thickBot="1">
      <c r="A55" s="6" t="s">
        <v>14</v>
      </c>
      <c r="B55" s="7">
        <v>58199</v>
      </c>
      <c r="C55" s="7">
        <v>2000</v>
      </c>
      <c r="D55" s="7">
        <v>32792</v>
      </c>
      <c r="E55" s="7">
        <v>6229</v>
      </c>
      <c r="F55" s="7">
        <v>357</v>
      </c>
      <c r="G55" s="7">
        <v>99577</v>
      </c>
      <c r="H55" s="46">
        <f t="shared" si="4"/>
        <v>1.6856030469741854</v>
      </c>
    </row>
    <row r="58" spans="1:8" ht="15.75" thickBot="1">
      <c r="A58" s="19" t="s">
        <v>44</v>
      </c>
    </row>
    <row r="59" spans="1:8" ht="45.75" thickBot="1">
      <c r="A59" s="9" t="s">
        <v>15</v>
      </c>
      <c r="B59" s="10" t="s">
        <v>16</v>
      </c>
      <c r="C59" s="10" t="s">
        <v>17</v>
      </c>
      <c r="D59" s="10" t="s">
        <v>18</v>
      </c>
      <c r="E59" s="10" t="s">
        <v>19</v>
      </c>
      <c r="F59" s="10" t="s">
        <v>20</v>
      </c>
    </row>
    <row r="60" spans="1:8" ht="15.75" thickBot="1">
      <c r="A60" s="11" t="s">
        <v>21</v>
      </c>
      <c r="B60" s="12">
        <v>148.57</v>
      </c>
      <c r="C60" s="12">
        <v>171.23</v>
      </c>
      <c r="D60" s="12">
        <v>176.22</v>
      </c>
      <c r="E60" s="12">
        <v>181.21</v>
      </c>
      <c r="F60" s="12">
        <v>186.19</v>
      </c>
    </row>
    <row r="61" spans="1:8" ht="15.75" thickBot="1">
      <c r="A61" s="11" t="s">
        <v>22</v>
      </c>
      <c r="B61" s="12">
        <v>15.07</v>
      </c>
      <c r="C61" s="12">
        <v>17.37</v>
      </c>
      <c r="D61" s="12">
        <v>17.88</v>
      </c>
      <c r="E61" s="12">
        <v>18.38</v>
      </c>
      <c r="F61" s="12">
        <v>18.89</v>
      </c>
    </row>
    <row r="62" spans="1:8" ht="15.75" thickBot="1">
      <c r="A62" s="11" t="s">
        <v>23</v>
      </c>
      <c r="B62" s="12">
        <v>3225.57</v>
      </c>
      <c r="C62" s="12">
        <v>3717.52</v>
      </c>
      <c r="D62" s="12">
        <v>3825.78</v>
      </c>
      <c r="E62" s="12">
        <v>3934.04</v>
      </c>
      <c r="F62" s="12">
        <v>4042.3</v>
      </c>
    </row>
    <row r="63" spans="1:8" ht="15.75" thickBot="1">
      <c r="A63" s="11" t="s">
        <v>24</v>
      </c>
      <c r="B63" s="12">
        <v>284.54000000000002</v>
      </c>
      <c r="C63" s="12">
        <v>327.94</v>
      </c>
      <c r="D63" s="12">
        <v>337.49</v>
      </c>
      <c r="E63" s="12">
        <v>347.04</v>
      </c>
      <c r="F63" s="12">
        <v>356.59</v>
      </c>
    </row>
    <row r="64" spans="1:8" ht="15.75" thickBot="1">
      <c r="A64" s="11" t="s">
        <v>25</v>
      </c>
      <c r="B64" s="12">
        <v>125.2</v>
      </c>
      <c r="C64" s="12">
        <v>144.30000000000001</v>
      </c>
      <c r="D64" s="12">
        <v>148.5</v>
      </c>
      <c r="E64" s="12">
        <v>152.69999999999999</v>
      </c>
      <c r="F64" s="12">
        <v>156.9</v>
      </c>
    </row>
    <row r="65" spans="1:7" ht="15.75" thickBot="1">
      <c r="A65" s="11" t="s">
        <v>26</v>
      </c>
      <c r="B65" s="12">
        <v>85.39</v>
      </c>
      <c r="C65" s="12">
        <v>98.41</v>
      </c>
      <c r="D65" s="12">
        <v>101.27</v>
      </c>
      <c r="E65" s="12">
        <v>104.14</v>
      </c>
      <c r="F65" s="12">
        <v>107.01</v>
      </c>
    </row>
    <row r="66" spans="1:7" ht="15.75" thickBot="1">
      <c r="A66" s="11" t="s">
        <v>27</v>
      </c>
      <c r="B66" s="13">
        <v>2422</v>
      </c>
      <c r="C66" s="13">
        <v>2822</v>
      </c>
      <c r="D66" s="13">
        <v>2873</v>
      </c>
      <c r="E66" s="13">
        <v>2954</v>
      </c>
      <c r="F66" s="13">
        <v>3035</v>
      </c>
    </row>
    <row r="68" spans="1:7">
      <c r="A68" s="21" t="s">
        <v>45</v>
      </c>
    </row>
    <row r="69" spans="1:7" ht="15.75" thickBot="1">
      <c r="A69" s="21" t="s">
        <v>46</v>
      </c>
    </row>
    <row r="70" spans="1:7" ht="33.75" thickBot="1">
      <c r="A70" s="14" t="s">
        <v>28</v>
      </c>
      <c r="B70" s="15" t="s">
        <v>29</v>
      </c>
      <c r="C70" s="15" t="s">
        <v>30</v>
      </c>
      <c r="D70" s="15" t="s">
        <v>31</v>
      </c>
      <c r="E70" s="15" t="s">
        <v>32</v>
      </c>
      <c r="F70" s="15" t="s">
        <v>33</v>
      </c>
      <c r="G70" s="15" t="s">
        <v>34</v>
      </c>
    </row>
    <row r="71" spans="1:7" ht="15.75" thickBot="1">
      <c r="A71" s="11" t="s">
        <v>35</v>
      </c>
      <c r="B71" s="16">
        <v>282</v>
      </c>
      <c r="C71" s="16">
        <v>1184</v>
      </c>
      <c r="D71" s="16">
        <v>1184</v>
      </c>
      <c r="E71" s="16">
        <v>2933</v>
      </c>
      <c r="F71" s="16">
        <v>395</v>
      </c>
      <c r="G71" s="17">
        <v>5978</v>
      </c>
    </row>
    <row r="72" spans="1:7" ht="15.75" thickBot="1">
      <c r="A72" s="11" t="s">
        <v>36</v>
      </c>
      <c r="B72" s="16">
        <v>271</v>
      </c>
      <c r="C72" s="16">
        <v>1137</v>
      </c>
      <c r="D72" s="16">
        <v>1137</v>
      </c>
      <c r="E72" s="16">
        <v>2816</v>
      </c>
      <c r="F72" s="16">
        <v>379</v>
      </c>
      <c r="G72" s="16">
        <v>5740</v>
      </c>
    </row>
    <row r="73" spans="1:7" ht="15.75" thickBot="1">
      <c r="A73" s="11" t="s">
        <v>37</v>
      </c>
      <c r="B73" s="16">
        <v>180</v>
      </c>
      <c r="C73" s="16">
        <v>758</v>
      </c>
      <c r="D73" s="16">
        <v>758</v>
      </c>
      <c r="E73" s="16">
        <v>1877</v>
      </c>
      <c r="F73" s="16">
        <v>253</v>
      </c>
      <c r="G73" s="16">
        <v>3826</v>
      </c>
    </row>
    <row r="74" spans="1:7" ht="15.75" thickBot="1">
      <c r="A74" s="11" t="s">
        <v>38</v>
      </c>
      <c r="B74" s="16">
        <v>169</v>
      </c>
      <c r="C74" s="16">
        <v>711</v>
      </c>
      <c r="D74" s="16">
        <v>711</v>
      </c>
      <c r="E74" s="16">
        <v>1760</v>
      </c>
      <c r="F74" s="16">
        <v>237</v>
      </c>
      <c r="G74" s="16">
        <v>3588</v>
      </c>
    </row>
    <row r="75" spans="1:7" ht="15.75" thickBot="1">
      <c r="A75" s="11" t="s">
        <v>39</v>
      </c>
      <c r="B75" s="16">
        <v>141</v>
      </c>
      <c r="C75" s="16">
        <v>592</v>
      </c>
      <c r="D75" s="16">
        <v>592</v>
      </c>
      <c r="E75" s="16">
        <v>1466</v>
      </c>
      <c r="F75" s="16">
        <v>197</v>
      </c>
      <c r="G75" s="16">
        <v>2988</v>
      </c>
    </row>
    <row r="76" spans="1:7" ht="15.75" thickBot="1">
      <c r="A76" s="11" t="s">
        <v>40</v>
      </c>
      <c r="B76" s="16">
        <v>113</v>
      </c>
      <c r="C76" s="16">
        <v>474</v>
      </c>
      <c r="D76" s="16">
        <v>474</v>
      </c>
      <c r="E76" s="16">
        <v>1173</v>
      </c>
      <c r="F76" s="16">
        <v>158</v>
      </c>
      <c r="G76" s="16">
        <v>2392</v>
      </c>
    </row>
    <row r="78" spans="1:7" ht="15.75" thickBot="1">
      <c r="A78" s="21" t="s">
        <v>41</v>
      </c>
    </row>
    <row r="79" spans="1:7" ht="33.75" thickBot="1">
      <c r="A79" s="14" t="s">
        <v>28</v>
      </c>
      <c r="B79" s="15" t="s">
        <v>29</v>
      </c>
      <c r="C79" s="15" t="s">
        <v>30</v>
      </c>
      <c r="D79" s="15" t="s">
        <v>31</v>
      </c>
      <c r="E79" s="15" t="s">
        <v>32</v>
      </c>
      <c r="F79" s="15" t="s">
        <v>33</v>
      </c>
      <c r="G79" s="15" t="s">
        <v>34</v>
      </c>
    </row>
    <row r="80" spans="1:7" ht="15.75" thickBot="1">
      <c r="A80" s="11" t="s">
        <v>35</v>
      </c>
      <c r="B80" s="16">
        <v>290</v>
      </c>
      <c r="C80" s="16">
        <v>1219</v>
      </c>
      <c r="D80" s="16">
        <v>1219</v>
      </c>
      <c r="E80" s="16">
        <v>3018</v>
      </c>
      <c r="F80" s="16">
        <v>406</v>
      </c>
      <c r="G80" s="16">
        <v>6152</v>
      </c>
    </row>
    <row r="81" spans="1:7" ht="15.75" thickBot="1">
      <c r="A81" s="11" t="s">
        <v>36</v>
      </c>
      <c r="B81" s="16">
        <v>279</v>
      </c>
      <c r="C81" s="16">
        <v>1170</v>
      </c>
      <c r="D81" s="16">
        <v>1170</v>
      </c>
      <c r="E81" s="16">
        <v>2898</v>
      </c>
      <c r="F81" s="16">
        <v>390</v>
      </c>
      <c r="G81" s="16">
        <v>5907</v>
      </c>
    </row>
    <row r="82" spans="1:7" ht="15.75" thickBot="1">
      <c r="A82" s="11" t="s">
        <v>37</v>
      </c>
      <c r="B82" s="16">
        <v>186</v>
      </c>
      <c r="C82" s="16">
        <v>780</v>
      </c>
      <c r="D82" s="16">
        <v>780</v>
      </c>
      <c r="E82" s="16">
        <v>1932</v>
      </c>
      <c r="F82" s="16">
        <v>260</v>
      </c>
      <c r="G82" s="16">
        <v>3938</v>
      </c>
    </row>
    <row r="83" spans="1:7" ht="15.75" thickBot="1">
      <c r="A83" s="11" t="s">
        <v>38</v>
      </c>
      <c r="B83" s="16">
        <v>174</v>
      </c>
      <c r="C83" s="16">
        <v>731</v>
      </c>
      <c r="D83" s="16">
        <v>731</v>
      </c>
      <c r="E83" s="16">
        <v>1811</v>
      </c>
      <c r="F83" s="16">
        <v>244</v>
      </c>
      <c r="G83" s="16">
        <v>3691</v>
      </c>
    </row>
    <row r="84" spans="1:7" ht="15.75" thickBot="1">
      <c r="A84" s="11" t="s">
        <v>39</v>
      </c>
      <c r="B84" s="16">
        <v>145</v>
      </c>
      <c r="C84" s="16">
        <v>609</v>
      </c>
      <c r="D84" s="16">
        <v>609</v>
      </c>
      <c r="E84" s="16">
        <v>1509</v>
      </c>
      <c r="F84" s="16">
        <v>203</v>
      </c>
      <c r="G84" s="16">
        <v>3075</v>
      </c>
    </row>
    <row r="85" spans="1:7" ht="15.75" thickBot="1">
      <c r="A85" s="11" t="s">
        <v>40</v>
      </c>
      <c r="B85" s="16">
        <v>116</v>
      </c>
      <c r="C85" s="16">
        <v>488</v>
      </c>
      <c r="D85" s="16">
        <v>488</v>
      </c>
      <c r="E85" s="16">
        <v>1207</v>
      </c>
      <c r="F85" s="16">
        <v>163</v>
      </c>
      <c r="G85" s="16">
        <v>2462</v>
      </c>
    </row>
    <row r="87" spans="1:7" ht="15.75" thickBot="1">
      <c r="A87" s="21" t="s">
        <v>42</v>
      </c>
    </row>
    <row r="88" spans="1:7" ht="33.75" thickBot="1">
      <c r="A88" s="14" t="s">
        <v>28</v>
      </c>
      <c r="B88" s="15" t="s">
        <v>29</v>
      </c>
      <c r="C88" s="15" t="s">
        <v>30</v>
      </c>
      <c r="D88" s="15" t="s">
        <v>31</v>
      </c>
      <c r="E88" s="15" t="s">
        <v>32</v>
      </c>
      <c r="F88" s="15" t="s">
        <v>33</v>
      </c>
      <c r="G88" s="15" t="s">
        <v>34</v>
      </c>
    </row>
    <row r="89" spans="1:7" ht="15.75" thickBot="1">
      <c r="A89" s="11" t="s">
        <v>35</v>
      </c>
      <c r="B89" s="16">
        <v>298</v>
      </c>
      <c r="C89" s="16">
        <v>1253</v>
      </c>
      <c r="D89" s="16">
        <v>1253</v>
      </c>
      <c r="E89" s="16">
        <v>3104</v>
      </c>
      <c r="F89" s="16">
        <v>418</v>
      </c>
      <c r="G89" s="16">
        <v>6326</v>
      </c>
    </row>
    <row r="90" spans="1:7" ht="15.75" thickBot="1">
      <c r="A90" s="11" t="s">
        <v>36</v>
      </c>
      <c r="B90" s="16">
        <v>286</v>
      </c>
      <c r="C90" s="16">
        <v>1203</v>
      </c>
      <c r="D90" s="16">
        <v>1203</v>
      </c>
      <c r="E90" s="16">
        <v>2980</v>
      </c>
      <c r="F90" s="16">
        <v>401</v>
      </c>
      <c r="G90" s="16">
        <v>6073</v>
      </c>
    </row>
    <row r="91" spans="1:7" ht="15.75" thickBot="1">
      <c r="A91" s="11" t="s">
        <v>37</v>
      </c>
      <c r="B91" s="16">
        <v>191</v>
      </c>
      <c r="C91" s="16">
        <v>802</v>
      </c>
      <c r="D91" s="16">
        <v>802</v>
      </c>
      <c r="E91" s="16">
        <v>1986</v>
      </c>
      <c r="F91" s="16">
        <v>267</v>
      </c>
      <c r="G91" s="16">
        <v>4048</v>
      </c>
    </row>
    <row r="92" spans="1:7" ht="15.75" thickBot="1">
      <c r="A92" s="11" t="s">
        <v>38</v>
      </c>
      <c r="B92" s="16">
        <v>179</v>
      </c>
      <c r="C92" s="16">
        <v>752</v>
      </c>
      <c r="D92" s="16">
        <v>752</v>
      </c>
      <c r="E92" s="16">
        <v>1862</v>
      </c>
      <c r="F92" s="16">
        <v>251</v>
      </c>
      <c r="G92" s="16">
        <v>3796</v>
      </c>
    </row>
    <row r="93" spans="1:7" ht="15.75" thickBot="1">
      <c r="A93" s="11" t="s">
        <v>39</v>
      </c>
      <c r="B93" s="16">
        <v>149</v>
      </c>
      <c r="C93" s="16">
        <v>627</v>
      </c>
      <c r="D93" s="16">
        <v>627</v>
      </c>
      <c r="E93" s="16">
        <v>1552</v>
      </c>
      <c r="F93" s="16">
        <v>209</v>
      </c>
      <c r="G93" s="16">
        <v>3164</v>
      </c>
    </row>
    <row r="94" spans="1:7" ht="15.75" thickBot="1">
      <c r="A94" s="11" t="s">
        <v>40</v>
      </c>
      <c r="B94" s="16">
        <v>119</v>
      </c>
      <c r="C94" s="16">
        <v>501</v>
      </c>
      <c r="D94" s="16">
        <v>501</v>
      </c>
      <c r="E94" s="16">
        <v>1241</v>
      </c>
      <c r="F94" s="16">
        <v>167</v>
      </c>
      <c r="G94" s="16">
        <v>2529</v>
      </c>
    </row>
    <row r="96" spans="1:7" ht="15.75" thickBot="1">
      <c r="A96" s="21" t="s">
        <v>43</v>
      </c>
    </row>
    <row r="97" spans="1:7" ht="33.75" thickBot="1">
      <c r="A97" s="14" t="s">
        <v>28</v>
      </c>
      <c r="B97" s="15" t="s">
        <v>29</v>
      </c>
      <c r="C97" s="15" t="s">
        <v>30</v>
      </c>
      <c r="D97" s="15" t="s">
        <v>31</v>
      </c>
      <c r="E97" s="15" t="s">
        <v>32</v>
      </c>
      <c r="F97" s="15" t="s">
        <v>33</v>
      </c>
      <c r="G97" s="15" t="s">
        <v>34</v>
      </c>
    </row>
    <row r="98" spans="1:7" ht="15.75" thickBot="1">
      <c r="A98" s="11" t="s">
        <v>35</v>
      </c>
      <c r="B98" s="16">
        <v>307</v>
      </c>
      <c r="C98" s="16">
        <v>1288</v>
      </c>
      <c r="D98" s="16">
        <v>1288</v>
      </c>
      <c r="E98" s="16">
        <v>3189</v>
      </c>
      <c r="F98" s="16">
        <v>429</v>
      </c>
      <c r="G98" s="16">
        <v>6501</v>
      </c>
    </row>
    <row r="99" spans="1:7" ht="15.75" thickBot="1">
      <c r="A99" s="11" t="s">
        <v>36</v>
      </c>
      <c r="B99" s="16">
        <v>294</v>
      </c>
      <c r="C99" s="16">
        <v>1236</v>
      </c>
      <c r="D99" s="16">
        <v>1236</v>
      </c>
      <c r="E99" s="16">
        <v>3062</v>
      </c>
      <c r="F99" s="16">
        <v>412</v>
      </c>
      <c r="G99" s="16">
        <v>6240</v>
      </c>
    </row>
    <row r="100" spans="1:7" ht="15.75" thickBot="1">
      <c r="A100" s="11" t="s">
        <v>37</v>
      </c>
      <c r="B100" s="16">
        <v>196</v>
      </c>
      <c r="C100" s="16">
        <v>824</v>
      </c>
      <c r="D100" s="16">
        <v>824</v>
      </c>
      <c r="E100" s="16">
        <v>2041</v>
      </c>
      <c r="F100" s="16">
        <v>275</v>
      </c>
      <c r="G100" s="16">
        <v>4160</v>
      </c>
    </row>
    <row r="101" spans="1:7" ht="15.75" thickBot="1">
      <c r="A101" s="11" t="s">
        <v>38</v>
      </c>
      <c r="B101" s="16">
        <v>184</v>
      </c>
      <c r="C101" s="16">
        <v>773</v>
      </c>
      <c r="D101" s="16">
        <v>773</v>
      </c>
      <c r="E101" s="16">
        <v>1913</v>
      </c>
      <c r="F101" s="16">
        <v>258</v>
      </c>
      <c r="G101" s="16">
        <v>3901</v>
      </c>
    </row>
    <row r="102" spans="1:7" ht="15.75" thickBot="1">
      <c r="A102" s="11" t="s">
        <v>39</v>
      </c>
      <c r="B102" s="16">
        <v>153</v>
      </c>
      <c r="C102" s="16">
        <v>644</v>
      </c>
      <c r="D102" s="16">
        <v>644</v>
      </c>
      <c r="E102" s="16">
        <v>1595</v>
      </c>
      <c r="F102" s="16">
        <v>215</v>
      </c>
      <c r="G102" s="16">
        <v>3251</v>
      </c>
    </row>
    <row r="103" spans="1:7" ht="15.75" thickBot="1">
      <c r="A103" s="11" t="s">
        <v>40</v>
      </c>
      <c r="B103" s="16">
        <v>123</v>
      </c>
      <c r="C103" s="16">
        <v>515</v>
      </c>
      <c r="D103" s="16">
        <v>515</v>
      </c>
      <c r="E103" s="16">
        <v>1276</v>
      </c>
      <c r="F103" s="16">
        <v>172</v>
      </c>
      <c r="G103" s="16">
        <v>2601</v>
      </c>
    </row>
  </sheetData>
  <sheetProtection algorithmName="SHA-512" hashValue="zfHxM/ZnNiOwDJF4tzfonMmEVvIcUcqbpyUZaCtNd4lSRUNRLuZ3TQZdvET+0urilCAg5LNBXjwTFre5uC9xqQ==" saltValue="AeQT6enBY/KbMR06UjXjiA==" spinCount="100000" sheet="1" objects="1" scenarios="1"/>
  <mergeCells count="1">
    <mergeCell ref="A3:G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K75"/>
  <sheetViews>
    <sheetView showGridLines="0" tabSelected="1" topLeftCell="A61" zoomScale="112" zoomScaleNormal="112" workbookViewId="0">
      <selection activeCell="C64" sqref="C64"/>
    </sheetView>
  </sheetViews>
  <sheetFormatPr baseColWidth="10" defaultRowHeight="15"/>
  <cols>
    <col min="1" max="1" width="22.5703125" customWidth="1"/>
    <col min="2" max="2" width="9.140625" style="51" bestFit="1" customWidth="1"/>
    <col min="3" max="4" width="10.85546875" style="51" bestFit="1" customWidth="1"/>
    <col min="5" max="5" width="16.85546875" style="51" bestFit="1" customWidth="1"/>
    <col min="6" max="6" width="14" style="51" bestFit="1" customWidth="1"/>
    <col min="7" max="8" width="13.7109375" style="51" bestFit="1" customWidth="1"/>
  </cols>
  <sheetData>
    <row r="1" spans="1:11" ht="18.75">
      <c r="A1" s="2" t="s">
        <v>49</v>
      </c>
    </row>
    <row r="3" spans="1:11" ht="15.75" thickBot="1">
      <c r="A3" s="67" t="s">
        <v>55</v>
      </c>
      <c r="B3" s="67"/>
      <c r="C3" s="67"/>
      <c r="D3" s="67"/>
      <c r="E3" s="67"/>
      <c r="F3" s="67"/>
      <c r="G3" s="67"/>
    </row>
    <row r="4" spans="1:11" ht="24">
      <c r="A4" s="47" t="s">
        <v>0</v>
      </c>
      <c r="B4" s="52" t="s">
        <v>1</v>
      </c>
      <c r="C4" s="52" t="s">
        <v>2</v>
      </c>
      <c r="D4" s="52" t="s">
        <v>50</v>
      </c>
      <c r="E4" s="52" t="s">
        <v>4</v>
      </c>
      <c r="F4" s="52" t="s">
        <v>5</v>
      </c>
      <c r="G4" s="53" t="s">
        <v>51</v>
      </c>
    </row>
    <row r="5" spans="1:11">
      <c r="A5" s="48" t="s">
        <v>7</v>
      </c>
      <c r="B5" s="54">
        <f>19766</f>
        <v>19766</v>
      </c>
      <c r="C5" s="54">
        <v>2000</v>
      </c>
      <c r="D5" s="54">
        <v>8860</v>
      </c>
      <c r="E5" s="55">
        <v>1355</v>
      </c>
      <c r="F5" s="55">
        <v>357</v>
      </c>
      <c r="G5" s="56">
        <f t="shared" ref="G5:G12" si="0">SUM(B5:F5)</f>
        <v>32338</v>
      </c>
    </row>
    <row r="6" spans="1:11">
      <c r="A6" s="48" t="s">
        <v>8</v>
      </c>
      <c r="B6" s="54">
        <v>21878</v>
      </c>
      <c r="C6" s="54">
        <v>2000</v>
      </c>
      <c r="D6" s="54">
        <v>10144</v>
      </c>
      <c r="E6" s="55">
        <v>1355</v>
      </c>
      <c r="F6" s="55">
        <v>357</v>
      </c>
      <c r="G6" s="56">
        <f t="shared" si="0"/>
        <v>35734</v>
      </c>
    </row>
    <row r="7" spans="1:11">
      <c r="A7" s="48" t="s">
        <v>9</v>
      </c>
      <c r="B7" s="54">
        <v>25708</v>
      </c>
      <c r="C7" s="54">
        <v>2000</v>
      </c>
      <c r="D7" s="54">
        <v>12499</v>
      </c>
      <c r="E7" s="55">
        <v>1355</v>
      </c>
      <c r="F7" s="55">
        <v>357</v>
      </c>
      <c r="G7" s="56">
        <f t="shared" si="0"/>
        <v>41919</v>
      </c>
    </row>
    <row r="8" spans="1:11">
      <c r="A8" s="49" t="s">
        <v>10</v>
      </c>
      <c r="B8" s="54">
        <v>27983</v>
      </c>
      <c r="C8" s="54">
        <v>2000</v>
      </c>
      <c r="D8" s="54">
        <v>13628</v>
      </c>
      <c r="E8" s="55">
        <v>1355</v>
      </c>
      <c r="F8" s="55">
        <v>357</v>
      </c>
      <c r="G8" s="56">
        <f t="shared" si="0"/>
        <v>45323</v>
      </c>
    </row>
    <row r="9" spans="1:11">
      <c r="A9" s="48" t="s">
        <v>11</v>
      </c>
      <c r="B9" s="54">
        <v>31160</v>
      </c>
      <c r="C9" s="54">
        <v>2000</v>
      </c>
      <c r="D9" s="54">
        <v>15578</v>
      </c>
      <c r="E9" s="55">
        <v>1355</v>
      </c>
      <c r="F9" s="55">
        <v>357</v>
      </c>
      <c r="G9" s="56">
        <f t="shared" si="0"/>
        <v>50450</v>
      </c>
    </row>
    <row r="10" spans="1:11">
      <c r="A10" s="48" t="s">
        <v>12</v>
      </c>
      <c r="B10" s="54">
        <v>34576</v>
      </c>
      <c r="C10" s="54">
        <v>2000</v>
      </c>
      <c r="D10" s="54">
        <v>17615</v>
      </c>
      <c r="E10" s="57">
        <v>1355</v>
      </c>
      <c r="F10" s="57">
        <v>357</v>
      </c>
      <c r="G10" s="56">
        <f t="shared" si="0"/>
        <v>55903</v>
      </c>
    </row>
    <row r="11" spans="1:11">
      <c r="A11" s="48" t="s">
        <v>13</v>
      </c>
      <c r="B11" s="54">
        <v>35103</v>
      </c>
      <c r="C11" s="54">
        <v>2000</v>
      </c>
      <c r="D11" s="54">
        <v>17646</v>
      </c>
      <c r="E11" s="57">
        <v>1355</v>
      </c>
      <c r="F11" s="57">
        <v>357</v>
      </c>
      <c r="G11" s="56">
        <f t="shared" si="0"/>
        <v>56461</v>
      </c>
    </row>
    <row r="12" spans="1:11" ht="15.75" thickBot="1">
      <c r="A12" s="50" t="s">
        <v>14</v>
      </c>
      <c r="B12" s="58">
        <v>36822</v>
      </c>
      <c r="C12" s="58">
        <v>2000</v>
      </c>
      <c r="D12" s="58">
        <v>18540</v>
      </c>
      <c r="E12" s="59">
        <v>1355</v>
      </c>
      <c r="F12" s="59">
        <v>357</v>
      </c>
      <c r="G12" s="60">
        <f t="shared" si="0"/>
        <v>59074</v>
      </c>
    </row>
    <row r="13" spans="1:11">
      <c r="A13" s="1" t="s">
        <v>47</v>
      </c>
    </row>
    <row r="14" spans="1:11" ht="15.75" thickBot="1">
      <c r="A14" t="s">
        <v>46</v>
      </c>
    </row>
    <row r="15" spans="1:11" ht="36">
      <c r="A15" s="47" t="s">
        <v>0</v>
      </c>
      <c r="B15" s="52" t="s">
        <v>1</v>
      </c>
      <c r="C15" s="52" t="s">
        <v>2</v>
      </c>
      <c r="D15" s="52" t="s">
        <v>50</v>
      </c>
      <c r="E15" s="61" t="s">
        <v>52</v>
      </c>
      <c r="F15" s="52" t="s">
        <v>4</v>
      </c>
      <c r="G15" s="52" t="s">
        <v>5</v>
      </c>
      <c r="H15" s="53" t="s">
        <v>51</v>
      </c>
      <c r="I15" s="63" t="s">
        <v>56</v>
      </c>
    </row>
    <row r="16" spans="1:11">
      <c r="A16" s="48" t="s">
        <v>7</v>
      </c>
      <c r="B16" s="54">
        <v>28840</v>
      </c>
      <c r="C16" s="54">
        <v>2000</v>
      </c>
      <c r="D16" s="54">
        <v>8860</v>
      </c>
      <c r="E16" s="54">
        <v>6049</v>
      </c>
      <c r="F16" s="55">
        <v>4023</v>
      </c>
      <c r="G16" s="55">
        <v>357</v>
      </c>
      <c r="H16" s="56">
        <f t="shared" ref="H16:H23" si="1">SUM(B16:G16)</f>
        <v>50129</v>
      </c>
      <c r="I16" s="46">
        <f t="shared" ref="I16:I23" si="2">+H16/G5</f>
        <v>1.5501577091966108</v>
      </c>
      <c r="J16" s="46"/>
      <c r="K16" s="65"/>
    </row>
    <row r="17" spans="1:11">
      <c r="A17" s="48" t="s">
        <v>8</v>
      </c>
      <c r="B17" s="54">
        <v>31905</v>
      </c>
      <c r="C17" s="54">
        <v>2000</v>
      </c>
      <c r="D17" s="54">
        <v>10144</v>
      </c>
      <c r="E17" s="54">
        <v>6684</v>
      </c>
      <c r="F17" s="55">
        <v>4303</v>
      </c>
      <c r="G17" s="55">
        <v>357</v>
      </c>
      <c r="H17" s="56">
        <f t="shared" si="1"/>
        <v>55393</v>
      </c>
      <c r="I17" s="46">
        <f t="shared" si="2"/>
        <v>1.550148318128393</v>
      </c>
    </row>
    <row r="18" spans="1:11">
      <c r="A18" s="48" t="s">
        <v>9</v>
      </c>
      <c r="B18" s="54">
        <v>37470</v>
      </c>
      <c r="C18" s="54">
        <v>2000</v>
      </c>
      <c r="D18" s="54">
        <v>12499</v>
      </c>
      <c r="E18" s="54">
        <v>7841</v>
      </c>
      <c r="F18" s="55">
        <v>4813</v>
      </c>
      <c r="G18" s="55">
        <v>357</v>
      </c>
      <c r="H18" s="56">
        <f t="shared" si="1"/>
        <v>64980</v>
      </c>
      <c r="I18" s="46">
        <f t="shared" si="2"/>
        <v>1.5501323981965218</v>
      </c>
    </row>
    <row r="19" spans="1:11">
      <c r="A19" s="49" t="s">
        <v>10</v>
      </c>
      <c r="B19" s="54">
        <v>40699</v>
      </c>
      <c r="C19" s="54">
        <v>2000</v>
      </c>
      <c r="D19" s="54">
        <v>13628</v>
      </c>
      <c r="E19" s="54">
        <v>8478</v>
      </c>
      <c r="F19" s="55">
        <v>5094</v>
      </c>
      <c r="G19" s="55">
        <v>357</v>
      </c>
      <c r="H19" s="56">
        <f t="shared" si="1"/>
        <v>70256</v>
      </c>
      <c r="I19" s="46">
        <f t="shared" si="2"/>
        <v>1.5501180416124263</v>
      </c>
    </row>
    <row r="20" spans="1:11">
      <c r="A20" s="48" t="s">
        <v>11</v>
      </c>
      <c r="B20" s="54">
        <v>45315</v>
      </c>
      <c r="C20" s="54">
        <v>2000</v>
      </c>
      <c r="D20" s="54">
        <v>15578</v>
      </c>
      <c r="E20" s="54">
        <v>9437</v>
      </c>
      <c r="F20" s="55">
        <v>5517</v>
      </c>
      <c r="G20" s="55">
        <v>357</v>
      </c>
      <c r="H20" s="56">
        <f t="shared" si="1"/>
        <v>78204</v>
      </c>
      <c r="I20" s="46">
        <f t="shared" si="2"/>
        <v>1.5501288404360754</v>
      </c>
    </row>
    <row r="21" spans="1:11">
      <c r="A21" s="48" t="s">
        <v>12</v>
      </c>
      <c r="B21" s="54">
        <v>50261</v>
      </c>
      <c r="C21" s="54">
        <v>2000</v>
      </c>
      <c r="D21" s="54">
        <v>17615</v>
      </c>
      <c r="E21" s="54">
        <v>10457</v>
      </c>
      <c r="F21" s="57">
        <v>5967</v>
      </c>
      <c r="G21" s="57">
        <v>357</v>
      </c>
      <c r="H21" s="56">
        <f t="shared" si="1"/>
        <v>86657</v>
      </c>
      <c r="I21" s="46">
        <f t="shared" si="2"/>
        <v>1.5501314777382251</v>
      </c>
    </row>
    <row r="22" spans="1:11">
      <c r="A22" s="48" t="s">
        <v>13</v>
      </c>
      <c r="B22" s="54">
        <v>50946</v>
      </c>
      <c r="C22" s="54">
        <v>2000</v>
      </c>
      <c r="D22" s="54">
        <v>17646</v>
      </c>
      <c r="E22" s="54">
        <v>10561</v>
      </c>
      <c r="F22" s="57">
        <v>6013</v>
      </c>
      <c r="G22" s="57">
        <v>357</v>
      </c>
      <c r="H22" s="56">
        <f t="shared" si="1"/>
        <v>87523</v>
      </c>
      <c r="I22" s="46">
        <f t="shared" si="2"/>
        <v>1.550149660827828</v>
      </c>
    </row>
    <row r="23" spans="1:11" ht="15.75" thickBot="1">
      <c r="A23" s="50" t="s">
        <v>14</v>
      </c>
      <c r="B23" s="58">
        <v>53396</v>
      </c>
      <c r="C23" s="58">
        <v>2000</v>
      </c>
      <c r="D23" s="58">
        <v>18540</v>
      </c>
      <c r="E23" s="58">
        <v>11050</v>
      </c>
      <c r="F23" s="59">
        <v>6229</v>
      </c>
      <c r="G23" s="59">
        <v>357</v>
      </c>
      <c r="H23" s="60">
        <f t="shared" si="1"/>
        <v>91572</v>
      </c>
      <c r="I23" s="46">
        <f t="shared" si="2"/>
        <v>1.5501235738226631</v>
      </c>
    </row>
    <row r="25" spans="1:11" ht="15.75" thickBot="1">
      <c r="A25" s="23" t="s">
        <v>41</v>
      </c>
    </row>
    <row r="26" spans="1:11" ht="36">
      <c r="A26" s="47" t="s">
        <v>0</v>
      </c>
      <c r="B26" s="52" t="s">
        <v>1</v>
      </c>
      <c r="C26" s="52" t="s">
        <v>2</v>
      </c>
      <c r="D26" s="52" t="s">
        <v>50</v>
      </c>
      <c r="E26" s="61" t="s">
        <v>52</v>
      </c>
      <c r="F26" s="52" t="s">
        <v>4</v>
      </c>
      <c r="G26" s="52" t="s">
        <v>5</v>
      </c>
      <c r="H26" s="53" t="s">
        <v>51</v>
      </c>
      <c r="I26" s="63" t="s">
        <v>56</v>
      </c>
    </row>
    <row r="27" spans="1:11">
      <c r="A27" s="48" t="s">
        <v>7</v>
      </c>
      <c r="B27" s="54">
        <v>29716</v>
      </c>
      <c r="C27" s="54">
        <v>2000</v>
      </c>
      <c r="D27" s="54">
        <v>8860</v>
      </c>
      <c r="E27" s="54">
        <v>6633</v>
      </c>
      <c r="F27" s="55">
        <v>4023</v>
      </c>
      <c r="G27" s="55">
        <v>357</v>
      </c>
      <c r="H27" s="56">
        <f t="shared" ref="H27:H34" si="3">SUM(B27:G27)</f>
        <v>51589</v>
      </c>
      <c r="I27" s="46">
        <f t="shared" ref="I27:I34" si="4">+H27/G5</f>
        <v>1.5953058321479374</v>
      </c>
      <c r="J27" s="46"/>
      <c r="K27" s="65"/>
    </row>
    <row r="28" spans="1:11">
      <c r="A28" s="48" t="s">
        <v>8</v>
      </c>
      <c r="B28" s="54">
        <v>32873</v>
      </c>
      <c r="C28" s="54">
        <v>2000</v>
      </c>
      <c r="D28" s="54">
        <v>10144</v>
      </c>
      <c r="E28" s="54">
        <v>7329</v>
      </c>
      <c r="F28" s="55">
        <v>4303</v>
      </c>
      <c r="G28" s="55">
        <v>357</v>
      </c>
      <c r="H28" s="56">
        <f t="shared" si="3"/>
        <v>57006</v>
      </c>
      <c r="I28" s="46">
        <f t="shared" si="4"/>
        <v>1.5952874013544522</v>
      </c>
    </row>
    <row r="29" spans="1:11">
      <c r="A29" s="48" t="s">
        <v>9</v>
      </c>
      <c r="B29" s="54">
        <v>38605</v>
      </c>
      <c r="C29" s="54">
        <v>2000</v>
      </c>
      <c r="D29" s="54">
        <v>12499</v>
      </c>
      <c r="E29" s="54">
        <v>8598</v>
      </c>
      <c r="F29" s="55">
        <v>4813</v>
      </c>
      <c r="G29" s="55">
        <v>357</v>
      </c>
      <c r="H29" s="56">
        <f t="shared" si="3"/>
        <v>66872</v>
      </c>
      <c r="I29" s="46">
        <f t="shared" si="4"/>
        <v>1.5952670626684797</v>
      </c>
    </row>
    <row r="30" spans="1:11">
      <c r="A30" s="49" t="s">
        <v>10</v>
      </c>
      <c r="B30" s="54">
        <v>41927</v>
      </c>
      <c r="C30" s="54">
        <v>2000</v>
      </c>
      <c r="D30" s="54">
        <v>13628</v>
      </c>
      <c r="E30" s="54">
        <v>9297</v>
      </c>
      <c r="F30" s="55">
        <v>5094</v>
      </c>
      <c r="G30" s="55">
        <v>357</v>
      </c>
      <c r="H30" s="56">
        <f t="shared" si="3"/>
        <v>72303</v>
      </c>
      <c r="I30" s="46">
        <f t="shared" si="4"/>
        <v>1.5952827482735035</v>
      </c>
    </row>
    <row r="31" spans="1:11">
      <c r="A31" s="48" t="s">
        <v>11</v>
      </c>
      <c r="B31" s="54">
        <v>46682</v>
      </c>
      <c r="C31" s="54">
        <v>2000</v>
      </c>
      <c r="D31" s="54">
        <v>15578</v>
      </c>
      <c r="E31" s="54">
        <v>10348</v>
      </c>
      <c r="F31" s="55">
        <v>5517</v>
      </c>
      <c r="G31" s="55">
        <v>357</v>
      </c>
      <c r="H31" s="56">
        <f t="shared" si="3"/>
        <v>80482</v>
      </c>
      <c r="I31" s="46">
        <f t="shared" si="4"/>
        <v>1.5952824578790883</v>
      </c>
    </row>
    <row r="32" spans="1:11">
      <c r="A32" s="48" t="s">
        <v>12</v>
      </c>
      <c r="B32" s="54">
        <v>51776</v>
      </c>
      <c r="C32" s="54">
        <v>2000</v>
      </c>
      <c r="D32" s="54">
        <v>17615</v>
      </c>
      <c r="E32" s="54">
        <v>11467</v>
      </c>
      <c r="F32" s="57">
        <v>5967</v>
      </c>
      <c r="G32" s="57">
        <v>357</v>
      </c>
      <c r="H32" s="56">
        <f t="shared" si="3"/>
        <v>89182</v>
      </c>
      <c r="I32" s="46">
        <f t="shared" si="4"/>
        <v>1.5952990000536644</v>
      </c>
    </row>
    <row r="33" spans="1:11">
      <c r="A33" s="48" t="s">
        <v>13</v>
      </c>
      <c r="B33" s="54">
        <v>52476</v>
      </c>
      <c r="C33" s="54">
        <v>2000</v>
      </c>
      <c r="D33" s="54">
        <v>17646</v>
      </c>
      <c r="E33" s="54">
        <v>11581</v>
      </c>
      <c r="F33" s="57">
        <v>6013</v>
      </c>
      <c r="G33" s="57">
        <v>357</v>
      </c>
      <c r="H33" s="56">
        <f t="shared" si="3"/>
        <v>90073</v>
      </c>
      <c r="I33" s="46">
        <f t="shared" si="4"/>
        <v>1.5953135792848161</v>
      </c>
    </row>
    <row r="34" spans="1:11" ht="15.75" thickBot="1">
      <c r="A34" s="50" t="s">
        <v>14</v>
      </c>
      <c r="B34" s="58">
        <v>54997</v>
      </c>
      <c r="C34" s="58">
        <v>2000</v>
      </c>
      <c r="D34" s="58">
        <v>18540</v>
      </c>
      <c r="E34" s="58">
        <v>12116</v>
      </c>
      <c r="F34" s="59">
        <v>6229</v>
      </c>
      <c r="G34" s="59">
        <v>357</v>
      </c>
      <c r="H34" s="60">
        <f t="shared" si="3"/>
        <v>94239</v>
      </c>
      <c r="I34" s="46">
        <f t="shared" si="4"/>
        <v>1.5952703388969767</v>
      </c>
    </row>
    <row r="35" spans="1:11">
      <c r="A35" s="25"/>
      <c r="B35" s="62"/>
      <c r="C35" s="62"/>
      <c r="D35" s="62"/>
      <c r="E35" s="62"/>
      <c r="F35" s="62"/>
      <c r="G35" s="62"/>
    </row>
    <row r="36" spans="1:11">
      <c r="A36" s="25"/>
      <c r="B36" s="62"/>
      <c r="C36" s="62"/>
      <c r="D36" s="62"/>
      <c r="E36" s="62"/>
      <c r="F36" s="62"/>
      <c r="G36" s="62"/>
    </row>
    <row r="37" spans="1:11" ht="15.75" thickBot="1">
      <c r="A37" s="24" t="s">
        <v>42</v>
      </c>
    </row>
    <row r="38" spans="1:11" ht="36">
      <c r="A38" s="47" t="s">
        <v>0</v>
      </c>
      <c r="B38" s="52" t="s">
        <v>1</v>
      </c>
      <c r="C38" s="52" t="s">
        <v>2</v>
      </c>
      <c r="D38" s="52" t="s">
        <v>50</v>
      </c>
      <c r="E38" s="61" t="s">
        <v>52</v>
      </c>
      <c r="F38" s="52" t="s">
        <v>4</v>
      </c>
      <c r="G38" s="52" t="s">
        <v>5</v>
      </c>
      <c r="H38" s="53" t="s">
        <v>51</v>
      </c>
      <c r="I38" s="63" t="s">
        <v>56</v>
      </c>
    </row>
    <row r="39" spans="1:11">
      <c r="A39" s="48" t="s">
        <v>7</v>
      </c>
      <c r="B39" s="54">
        <v>30592</v>
      </c>
      <c r="C39" s="54">
        <v>2000</v>
      </c>
      <c r="D39" s="54">
        <v>8860</v>
      </c>
      <c r="E39" s="54">
        <v>7218</v>
      </c>
      <c r="F39" s="55">
        <v>4023</v>
      </c>
      <c r="G39" s="55">
        <v>357</v>
      </c>
      <c r="H39" s="56">
        <f t="shared" ref="H39:H46" si="5">SUM(B39:G39)</f>
        <v>53050</v>
      </c>
      <c r="I39" s="46">
        <f>+H39/G5</f>
        <v>1.6404848784711485</v>
      </c>
      <c r="J39" s="46"/>
      <c r="K39" s="65"/>
    </row>
    <row r="40" spans="1:11">
      <c r="A40" s="48" t="s">
        <v>8</v>
      </c>
      <c r="B40" s="54">
        <v>33841</v>
      </c>
      <c r="C40" s="54">
        <v>2000</v>
      </c>
      <c r="D40" s="54">
        <v>10144</v>
      </c>
      <c r="E40" s="54">
        <v>7975</v>
      </c>
      <c r="F40" s="55">
        <v>4303</v>
      </c>
      <c r="G40" s="55">
        <v>357</v>
      </c>
      <c r="H40" s="56">
        <f t="shared" si="5"/>
        <v>58620</v>
      </c>
      <c r="I40" s="46">
        <f t="shared" ref="I40:I46" si="6">+H40/G6</f>
        <v>1.6404544691330385</v>
      </c>
    </row>
    <row r="41" spans="1:11">
      <c r="A41" s="48" t="s">
        <v>9</v>
      </c>
      <c r="B41" s="54">
        <v>39741</v>
      </c>
      <c r="C41" s="54">
        <v>2000</v>
      </c>
      <c r="D41" s="54">
        <v>12499</v>
      </c>
      <c r="E41" s="54">
        <v>9355</v>
      </c>
      <c r="F41" s="55">
        <v>4813</v>
      </c>
      <c r="G41" s="55">
        <v>357</v>
      </c>
      <c r="H41" s="56">
        <f t="shared" si="5"/>
        <v>68765</v>
      </c>
      <c r="I41" s="46">
        <f t="shared" si="6"/>
        <v>1.6404255826713423</v>
      </c>
    </row>
    <row r="42" spans="1:11">
      <c r="A42" s="49" t="s">
        <v>10</v>
      </c>
      <c r="B42" s="54">
        <v>43154</v>
      </c>
      <c r="C42" s="54">
        <v>2000</v>
      </c>
      <c r="D42" s="54">
        <v>13628</v>
      </c>
      <c r="E42" s="54">
        <v>10115</v>
      </c>
      <c r="F42" s="55">
        <v>5094</v>
      </c>
      <c r="G42" s="55">
        <v>357</v>
      </c>
      <c r="H42" s="56">
        <f t="shared" si="5"/>
        <v>74348</v>
      </c>
      <c r="I42" s="46">
        <f t="shared" si="6"/>
        <v>1.6404033272290006</v>
      </c>
    </row>
    <row r="43" spans="1:11">
      <c r="A43" s="48" t="s">
        <v>11</v>
      </c>
      <c r="B43" s="54">
        <v>48049</v>
      </c>
      <c r="C43" s="54">
        <v>2000</v>
      </c>
      <c r="D43" s="54">
        <v>15575</v>
      </c>
      <c r="E43" s="54">
        <v>11260</v>
      </c>
      <c r="F43" s="55">
        <v>5517</v>
      </c>
      <c r="G43" s="55">
        <v>357</v>
      </c>
      <c r="H43" s="56">
        <f t="shared" si="5"/>
        <v>82758</v>
      </c>
      <c r="I43" s="46">
        <f t="shared" si="6"/>
        <v>1.6403964321110009</v>
      </c>
    </row>
    <row r="44" spans="1:11">
      <c r="A44" s="48" t="s">
        <v>12</v>
      </c>
      <c r="B44" s="54">
        <v>53290</v>
      </c>
      <c r="C44" s="54">
        <v>2000</v>
      </c>
      <c r="D44" s="54">
        <v>17615</v>
      </c>
      <c r="E44" s="54">
        <v>12476</v>
      </c>
      <c r="F44" s="57">
        <v>5967</v>
      </c>
      <c r="G44" s="57">
        <v>357</v>
      </c>
      <c r="H44" s="56">
        <f t="shared" si="5"/>
        <v>91705</v>
      </c>
      <c r="I44" s="46">
        <f t="shared" si="6"/>
        <v>1.6404307461138044</v>
      </c>
    </row>
    <row r="45" spans="1:11">
      <c r="A45" s="48" t="s">
        <v>13</v>
      </c>
      <c r="B45" s="54">
        <v>54005</v>
      </c>
      <c r="C45" s="54">
        <v>2000</v>
      </c>
      <c r="D45" s="54">
        <v>17646</v>
      </c>
      <c r="E45" s="54">
        <v>12600</v>
      </c>
      <c r="F45" s="57">
        <v>6013</v>
      </c>
      <c r="G45" s="57">
        <v>357</v>
      </c>
      <c r="H45" s="56">
        <f t="shared" si="5"/>
        <v>92621</v>
      </c>
      <c r="I45" s="46">
        <f t="shared" si="6"/>
        <v>1.6404420750606614</v>
      </c>
    </row>
    <row r="46" spans="1:11" ht="15.75" thickBot="1">
      <c r="A46" s="50" t="s">
        <v>14</v>
      </c>
      <c r="B46" s="58">
        <v>56597</v>
      </c>
      <c r="C46" s="58">
        <v>2000</v>
      </c>
      <c r="D46" s="58">
        <v>18540</v>
      </c>
      <c r="E46" s="58">
        <v>13183</v>
      </c>
      <c r="F46" s="59">
        <v>6229</v>
      </c>
      <c r="G46" s="59">
        <v>357</v>
      </c>
      <c r="H46" s="60">
        <f t="shared" si="5"/>
        <v>96906</v>
      </c>
      <c r="I46" s="46">
        <f t="shared" si="6"/>
        <v>1.6404171039712903</v>
      </c>
    </row>
    <row r="47" spans="1:11">
      <c r="A47" s="25"/>
      <c r="B47" s="62"/>
      <c r="C47" s="62"/>
      <c r="D47" s="62"/>
      <c r="E47" s="62"/>
      <c r="F47" s="62"/>
      <c r="G47" s="62"/>
    </row>
    <row r="48" spans="1:11">
      <c r="A48" s="25"/>
      <c r="B48" s="62"/>
      <c r="C48" s="62"/>
      <c r="D48" s="62"/>
      <c r="E48" s="62"/>
      <c r="F48" s="62"/>
      <c r="G48" s="62"/>
    </row>
    <row r="49" spans="1:11">
      <c r="A49" s="25"/>
      <c r="B49" s="62"/>
      <c r="C49" s="62"/>
      <c r="D49" s="62"/>
      <c r="E49" s="62"/>
      <c r="F49" s="62"/>
      <c r="G49" s="62"/>
    </row>
    <row r="50" spans="1:11">
      <c r="A50" s="25"/>
      <c r="B50" s="62"/>
      <c r="C50" s="62"/>
      <c r="D50" s="62"/>
      <c r="E50" s="62"/>
      <c r="F50" s="62"/>
      <c r="G50" s="62"/>
    </row>
    <row r="51" spans="1:11" ht="15.75" thickBot="1">
      <c r="A51" s="24" t="s">
        <v>43</v>
      </c>
    </row>
    <row r="52" spans="1:11" ht="36">
      <c r="A52" s="47" t="s">
        <v>0</v>
      </c>
      <c r="B52" s="52" t="s">
        <v>1</v>
      </c>
      <c r="C52" s="52" t="s">
        <v>2</v>
      </c>
      <c r="D52" s="52" t="s">
        <v>50</v>
      </c>
      <c r="E52" s="61" t="s">
        <v>52</v>
      </c>
      <c r="F52" s="52" t="s">
        <v>4</v>
      </c>
      <c r="G52" s="52" t="s">
        <v>5</v>
      </c>
      <c r="H52" s="53" t="s">
        <v>51</v>
      </c>
      <c r="I52" s="63" t="s">
        <v>56</v>
      </c>
    </row>
    <row r="53" spans="1:11">
      <c r="A53" s="48" t="s">
        <v>7</v>
      </c>
      <c r="B53" s="54">
        <v>31468</v>
      </c>
      <c r="C53" s="54">
        <v>2000</v>
      </c>
      <c r="D53" s="54">
        <v>8860</v>
      </c>
      <c r="E53" s="54">
        <v>7802</v>
      </c>
      <c r="F53" s="55">
        <v>4023</v>
      </c>
      <c r="G53" s="55">
        <v>357</v>
      </c>
      <c r="H53" s="56">
        <f t="shared" ref="H53:H60" si="7">SUM(B53:G53)</f>
        <v>54510</v>
      </c>
      <c r="I53" s="46">
        <f>+H53/G5</f>
        <v>1.6856330014224752</v>
      </c>
      <c r="J53" s="45"/>
      <c r="K53" s="66"/>
    </row>
    <row r="54" spans="1:11">
      <c r="A54" s="48" t="s">
        <v>8</v>
      </c>
      <c r="B54" s="54">
        <v>34809</v>
      </c>
      <c r="C54" s="54">
        <v>2000</v>
      </c>
      <c r="D54" s="54">
        <v>10144</v>
      </c>
      <c r="E54" s="54">
        <v>8620</v>
      </c>
      <c r="F54" s="55">
        <v>4303</v>
      </c>
      <c r="G54" s="55">
        <v>357</v>
      </c>
      <c r="H54" s="56">
        <f t="shared" si="7"/>
        <v>60233</v>
      </c>
      <c r="I54" s="46">
        <f t="shared" ref="I54:I60" si="8">+H54/G6</f>
        <v>1.6855935523590977</v>
      </c>
    </row>
    <row r="55" spans="1:11">
      <c r="A55" s="48" t="s">
        <v>9</v>
      </c>
      <c r="B55" s="54">
        <v>40876</v>
      </c>
      <c r="C55" s="54">
        <v>2000</v>
      </c>
      <c r="D55" s="54">
        <v>12499</v>
      </c>
      <c r="E55" s="54">
        <v>10112</v>
      </c>
      <c r="F55" s="55">
        <v>4813</v>
      </c>
      <c r="G55" s="55">
        <v>357</v>
      </c>
      <c r="H55" s="56">
        <f t="shared" si="7"/>
        <v>70657</v>
      </c>
      <c r="I55" s="46">
        <f t="shared" si="8"/>
        <v>1.6855602471433002</v>
      </c>
    </row>
    <row r="56" spans="1:11">
      <c r="A56" s="49" t="s">
        <v>10</v>
      </c>
      <c r="B56" s="54">
        <v>44382</v>
      </c>
      <c r="C56" s="54">
        <v>2000</v>
      </c>
      <c r="D56" s="54">
        <v>13628</v>
      </c>
      <c r="E56" s="54">
        <v>10934</v>
      </c>
      <c r="F56" s="55">
        <v>5094</v>
      </c>
      <c r="G56" s="55">
        <v>357</v>
      </c>
      <c r="H56" s="56">
        <f t="shared" si="7"/>
        <v>76395</v>
      </c>
      <c r="I56" s="46">
        <f t="shared" si="8"/>
        <v>1.6855680338900778</v>
      </c>
    </row>
    <row r="57" spans="1:11">
      <c r="A57" s="48" t="s">
        <v>11</v>
      </c>
      <c r="B57" s="54">
        <v>49416</v>
      </c>
      <c r="C57" s="54">
        <v>2000</v>
      </c>
      <c r="D57" s="54">
        <v>15575</v>
      </c>
      <c r="E57" s="54">
        <v>12171</v>
      </c>
      <c r="F57" s="55">
        <v>5517</v>
      </c>
      <c r="G57" s="55">
        <v>357</v>
      </c>
      <c r="H57" s="56">
        <f t="shared" si="7"/>
        <v>85036</v>
      </c>
      <c r="I57" s="46">
        <f t="shared" si="8"/>
        <v>1.6855500495540139</v>
      </c>
    </row>
    <row r="58" spans="1:11">
      <c r="A58" s="48" t="s">
        <v>12</v>
      </c>
      <c r="B58" s="54">
        <v>54804</v>
      </c>
      <c r="C58" s="54">
        <v>2000</v>
      </c>
      <c r="D58" s="54">
        <v>17615</v>
      </c>
      <c r="E58" s="54">
        <v>13486</v>
      </c>
      <c r="F58" s="57">
        <v>5967</v>
      </c>
      <c r="G58" s="57">
        <v>357</v>
      </c>
      <c r="H58" s="56">
        <f t="shared" si="7"/>
        <v>94229</v>
      </c>
      <c r="I58" s="46">
        <f t="shared" si="8"/>
        <v>1.6855803803015939</v>
      </c>
    </row>
    <row r="59" spans="1:11">
      <c r="A59" s="48" t="s">
        <v>13</v>
      </c>
      <c r="B59" s="54">
        <v>55535</v>
      </c>
      <c r="C59" s="54">
        <v>2000</v>
      </c>
      <c r="D59" s="54">
        <v>17646</v>
      </c>
      <c r="E59" s="54">
        <v>13620</v>
      </c>
      <c r="F59" s="57">
        <v>6013</v>
      </c>
      <c r="G59" s="57">
        <v>357</v>
      </c>
      <c r="H59" s="56">
        <f t="shared" si="7"/>
        <v>95171</v>
      </c>
      <c r="I59" s="46">
        <f t="shared" si="8"/>
        <v>1.6856059935176493</v>
      </c>
    </row>
    <row r="60" spans="1:11" ht="15.75" thickBot="1">
      <c r="A60" s="50" t="s">
        <v>14</v>
      </c>
      <c r="B60" s="58">
        <v>58197</v>
      </c>
      <c r="C60" s="58">
        <v>2000</v>
      </c>
      <c r="D60" s="58">
        <v>18540</v>
      </c>
      <c r="E60" s="58">
        <v>14250</v>
      </c>
      <c r="F60" s="59">
        <v>6229</v>
      </c>
      <c r="G60" s="59">
        <v>357</v>
      </c>
      <c r="H60" s="60">
        <f t="shared" si="7"/>
        <v>99573</v>
      </c>
      <c r="I60" s="46">
        <f t="shared" si="8"/>
        <v>1.6855638690456038</v>
      </c>
    </row>
    <row r="62" spans="1:11">
      <c r="A62" s="1" t="s">
        <v>44</v>
      </c>
    </row>
    <row r="63" spans="1:11" ht="15.75" thickBot="1"/>
    <row r="64" spans="1:11" ht="60.75" thickBot="1">
      <c r="A64" s="9" t="s">
        <v>15</v>
      </c>
      <c r="B64" s="10" t="s">
        <v>17</v>
      </c>
      <c r="C64" s="10" t="s">
        <v>18</v>
      </c>
      <c r="D64" s="10" t="s">
        <v>19</v>
      </c>
      <c r="E64" s="10" t="s">
        <v>20</v>
      </c>
    </row>
    <row r="65" spans="1:5" ht="15.75" thickBot="1">
      <c r="A65" s="11" t="s">
        <v>21</v>
      </c>
      <c r="B65" s="12">
        <v>171.23</v>
      </c>
      <c r="C65" s="12">
        <v>176.23</v>
      </c>
      <c r="D65" s="12">
        <v>181.22</v>
      </c>
      <c r="E65" s="12">
        <v>186.22</v>
      </c>
    </row>
    <row r="66" spans="1:5" ht="15.75" thickBot="1">
      <c r="A66" s="11" t="s">
        <v>22</v>
      </c>
      <c r="B66" s="12">
        <v>17.37</v>
      </c>
      <c r="C66" s="12">
        <v>17.88</v>
      </c>
      <c r="D66" s="12">
        <v>18.38</v>
      </c>
      <c r="E66" s="12">
        <v>18.89</v>
      </c>
    </row>
    <row r="67" spans="1:5" ht="15.75" thickBot="1">
      <c r="A67" s="11" t="s">
        <v>23</v>
      </c>
      <c r="B67" s="12">
        <v>3717.74</v>
      </c>
      <c r="C67" s="12">
        <v>3826.03</v>
      </c>
      <c r="D67" s="12">
        <v>3934.31</v>
      </c>
      <c r="E67" s="12">
        <v>4042.59</v>
      </c>
    </row>
    <row r="68" spans="1:5" ht="15.75" thickBot="1">
      <c r="A68" s="11" t="s">
        <v>24</v>
      </c>
      <c r="B68" s="12">
        <v>327.96</v>
      </c>
      <c r="C68" s="12">
        <v>337.51</v>
      </c>
      <c r="D68" s="12">
        <v>347.06</v>
      </c>
      <c r="E68" s="12">
        <v>356.62</v>
      </c>
    </row>
    <row r="69" spans="1:5" ht="15.75" thickBot="1">
      <c r="A69" s="11" t="s">
        <v>25</v>
      </c>
      <c r="B69" s="12">
        <v>144.31</v>
      </c>
      <c r="C69" s="12">
        <v>148.51</v>
      </c>
      <c r="D69" s="12">
        <v>152.71</v>
      </c>
      <c r="E69" s="12">
        <v>156.91</v>
      </c>
    </row>
    <row r="70" spans="1:5" ht="15.75" thickBot="1">
      <c r="A70" s="11" t="s">
        <v>26</v>
      </c>
      <c r="B70" s="12">
        <v>98.41</v>
      </c>
      <c r="C70" s="12">
        <v>101.27</v>
      </c>
      <c r="D70" s="12">
        <v>104.14</v>
      </c>
      <c r="E70" s="12">
        <v>107.01</v>
      </c>
    </row>
    <row r="71" spans="1:5" ht="15.75" thickBot="1">
      <c r="A71" s="11" t="s">
        <v>27</v>
      </c>
      <c r="B71" s="12">
        <v>2784.08</v>
      </c>
      <c r="C71" s="12">
        <v>2865.17</v>
      </c>
      <c r="D71" s="12">
        <v>2946.26</v>
      </c>
      <c r="E71" s="12">
        <v>3027.34</v>
      </c>
    </row>
    <row r="72" spans="1:5" ht="15.75" thickBot="1">
      <c r="A72" s="11" t="s">
        <v>53</v>
      </c>
      <c r="B72" s="12">
        <v>8023.9</v>
      </c>
      <c r="C72" s="12">
        <v>8257.61</v>
      </c>
      <c r="D72" s="12">
        <v>8491.31</v>
      </c>
      <c r="E72" s="12">
        <v>8725.02</v>
      </c>
    </row>
    <row r="73" spans="1:5" ht="15.75" thickBot="1">
      <c r="A73" s="11" t="s">
        <v>54</v>
      </c>
      <c r="B73" s="12">
        <v>593.71</v>
      </c>
      <c r="C73" s="12">
        <v>611</v>
      </c>
      <c r="D73" s="12">
        <v>628.29</v>
      </c>
      <c r="E73" s="12">
        <v>645.58000000000004</v>
      </c>
    </row>
    <row r="75" spans="1:5">
      <c r="A75" s="1" t="s">
        <v>45</v>
      </c>
    </row>
  </sheetData>
  <sheetProtection algorithmName="SHA-512" hashValue="Gsx0KLiJgI1f6b4BxdacstJqHLsuoUdjiyqNdMKThjuRXf0oZh5ddL7pSYjMGm8KpwCuaQKXYEGyfvtR9mU+VQ==" saltValue="PePCzFAQmoMcWvS1ubME8w==" spinCount="100000" sheet="1" objects="1" scenarios="1"/>
  <mergeCells count="1">
    <mergeCell ref="A3:G3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Escalas Tasa Gesnext</vt:lpstr>
      <vt:lpstr>Escala Telecom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Gremiales</dc:creator>
  <cp:lastModifiedBy>u198807</cp:lastModifiedBy>
  <cp:lastPrinted>2019-07-25T21:09:51Z</cp:lastPrinted>
  <dcterms:created xsi:type="dcterms:W3CDTF">2019-07-25T16:44:31Z</dcterms:created>
  <dcterms:modified xsi:type="dcterms:W3CDTF">2019-07-25T21:10:53Z</dcterms:modified>
</cp:coreProperties>
</file>